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1955" windowHeight="6675" activeTab="0"/>
  </bookViews>
  <sheets>
    <sheet name="Feuil1" sheetId="1" r:id="rId1"/>
    <sheet name="Feuil2" sheetId="2" r:id="rId2"/>
    <sheet name="Feuil3" sheetId="3" r:id="rId3"/>
  </sheets>
  <definedNames>
    <definedName name="alpha">'Feuil1'!$B$10</definedName>
    <definedName name="Astocke">'Feuil1'!$B$16</definedName>
    <definedName name="Bstocke">'Feuil1'!$B$17</definedName>
    <definedName name="Cstocke">'Feuil1'!$B$18</definedName>
    <definedName name="Débit">'Feuil1'!$B$11</definedName>
    <definedName name="Debopt">'Feuil1'!$B$14</definedName>
    <definedName name="dint">'Feuil1'!$B$7</definedName>
    <definedName name="dpart">'Feuil1'!$B$8</definedName>
    <definedName name="hopt">'Feuil1'!$B$15</definedName>
    <definedName name="hvrai">'Feuil1'!$G$10</definedName>
    <definedName name="KeqA">'Feuil1'!$I$4</definedName>
    <definedName name="KeqB">'Feuil1'!$B$9</definedName>
    <definedName name="kretb">'Feuil1'!$K$5</definedName>
    <definedName name="Lcm">'Feuil1'!$B$6</definedName>
    <definedName name="Nattendue">'Feuil1'!$B$19</definedName>
    <definedName name="NeffA">'Feuil1'!$I$11</definedName>
    <definedName name="NeffB">'Feuil1'!$K$11</definedName>
    <definedName name="Nvrai">'Feuil1'!$G$11</definedName>
    <definedName name="porosité">'Feuil1'!$B$5</definedName>
    <definedName name="sgmaA">'Feuil1'!$I$10</definedName>
    <definedName name="sgmaB">'Feuil1'!$K$10</definedName>
    <definedName name="tmort">'Feuil1'!$G$8</definedName>
    <definedName name="tmortsec">'Feuil1'!$G$7</definedName>
    <definedName name="tRA">'Feuil1'!$I$7</definedName>
    <definedName name="tRB">'Feuil1'!$K$7</definedName>
    <definedName name="tRedA">'Feuil1'!$I$8</definedName>
    <definedName name="tRedB">'Feuil1'!$K$8</definedName>
    <definedName name="u">'Feuil1'!$G$9</definedName>
    <definedName name="uopt">'Feuil1'!$B$13</definedName>
    <definedName name="Vint">'Feuil1'!$G$4</definedName>
    <definedName name="Vmort">'Feuil1'!$G$5</definedName>
    <definedName name="VRA">'Feuil1'!$I$6</definedName>
    <definedName name="VRB">'Feuil1'!$K$6</definedName>
    <definedName name="Vstat">'Feuil1'!$G$6</definedName>
  </definedNames>
  <calcPr fullCalcOnLoad="1"/>
</workbook>
</file>

<file path=xl/comments1.xml><?xml version="1.0" encoding="utf-8"?>
<comments xmlns="http://schemas.openxmlformats.org/spreadsheetml/2006/main">
  <authors>
    <author>Mme Bri?re</author>
    <author>Administrateur</author>
  </authors>
  <commentList>
    <comment ref="A4" authorId="0">
      <text>
        <r>
          <rPr>
            <b/>
            <sz val="12"/>
            <color indexed="12"/>
            <rFont val="Tahoma"/>
            <family val="2"/>
          </rPr>
          <t>Thierry Brière:
Paramètres fondamentaux
A fixer préalablement grâce aux boutons CURSEURS</t>
        </r>
      </text>
    </comment>
    <comment ref="F3" authorId="0">
      <text>
        <r>
          <rPr>
            <b/>
            <sz val="12"/>
            <color indexed="12"/>
            <rFont val="Tahoma"/>
            <family val="2"/>
          </rPr>
          <t>Thierry Brière :
Tous ces paramètres se calculent à partir des paramètres fondamentaux
Il suffit d'appliquer les formules du chapitre 1</t>
        </r>
      </text>
    </comment>
    <comment ref="B19" authorId="1">
      <text>
        <r>
          <rPr>
            <b/>
            <sz val="8"/>
            <rFont val="Tahoma"/>
            <family val="0"/>
          </rPr>
          <t xml:space="preserve">
   </t>
        </r>
        <r>
          <rPr>
            <b/>
            <sz val="8"/>
            <color indexed="10"/>
            <rFont val="Tahoma"/>
            <family val="2"/>
          </rPr>
          <t xml:space="preserve">Efficacité attendue </t>
        </r>
        <r>
          <rPr>
            <b/>
            <sz val="8"/>
            <rFont val="Tahoma"/>
            <family val="0"/>
          </rPr>
          <t xml:space="preserve">estimée par hopt = 0,5/dpart
   </t>
        </r>
        <r>
          <rPr>
            <b/>
            <sz val="8"/>
            <color indexed="12"/>
            <rFont val="Tahoma"/>
            <family val="2"/>
          </rPr>
          <t>Il ne s'agit que d'une estimation !</t>
        </r>
        <r>
          <rPr>
            <sz val="8"/>
            <rFont val="Tahoma"/>
            <family val="0"/>
          </rPr>
          <t xml:space="preserve">
</t>
        </r>
      </text>
    </comment>
    <comment ref="B13" authorId="1">
      <text>
        <r>
          <rPr>
            <b/>
            <sz val="8"/>
            <rFont val="Tahoma"/>
            <family val="0"/>
          </rPr>
          <t xml:space="preserve">
  Vitesse linéaire optimale estimée par
  uopt = 0,5 / dpart
</t>
        </r>
        <r>
          <rPr>
            <sz val="8"/>
            <rFont val="Tahoma"/>
            <family val="0"/>
          </rPr>
          <t xml:space="preserve">
</t>
        </r>
      </text>
    </comment>
    <comment ref="B15" authorId="1">
      <text>
        <r>
          <rPr>
            <b/>
            <sz val="8"/>
            <rFont val="Tahoma"/>
            <family val="0"/>
          </rPr>
          <t xml:space="preserve">
  h  optimale estimée par :
  h opt = 3 * dpart (en </t>
        </r>
        <r>
          <rPr>
            <b/>
            <sz val="8"/>
            <rFont val="Symbol"/>
            <family val="1"/>
          </rPr>
          <t>m</t>
        </r>
        <r>
          <rPr>
            <b/>
            <sz val="8"/>
            <rFont val="Tahoma"/>
            <family val="0"/>
          </rPr>
          <t>m)</t>
        </r>
        <r>
          <rPr>
            <sz val="8"/>
            <rFont val="Tahoma"/>
            <family val="0"/>
          </rPr>
          <t xml:space="preserve">
</t>
        </r>
      </text>
    </comment>
    <comment ref="G4" authorId="1">
      <text>
        <r>
          <rPr>
            <b/>
            <sz val="8"/>
            <rFont val="Tahoma"/>
            <family val="0"/>
          </rPr>
          <t xml:space="preserve">
 Volume interne de la colonne</t>
        </r>
        <r>
          <rPr>
            <sz val="8"/>
            <rFont val="Tahoma"/>
            <family val="0"/>
          </rPr>
          <t xml:space="preserve">
</t>
        </r>
      </text>
    </comment>
    <comment ref="G5" authorId="1">
      <text>
        <r>
          <rPr>
            <b/>
            <sz val="8"/>
            <rFont val="Tahoma"/>
            <family val="0"/>
          </rPr>
          <t xml:space="preserve">
  Volume mort de la colonne</t>
        </r>
        <r>
          <rPr>
            <sz val="8"/>
            <rFont val="Tahoma"/>
            <family val="0"/>
          </rPr>
          <t xml:space="preserve">
   </t>
        </r>
        <r>
          <rPr>
            <b/>
            <sz val="8"/>
            <color indexed="10"/>
            <rFont val="Tahoma"/>
            <family val="2"/>
          </rPr>
          <t>V</t>
        </r>
        <r>
          <rPr>
            <b/>
            <vertAlign val="subscript"/>
            <sz val="8"/>
            <color indexed="10"/>
            <rFont val="Tahoma"/>
            <family val="2"/>
          </rPr>
          <t>M</t>
        </r>
        <r>
          <rPr>
            <b/>
            <sz val="8"/>
            <color indexed="10"/>
            <rFont val="Tahoma"/>
            <family val="2"/>
          </rPr>
          <t xml:space="preserve"> = porosité * Volume interne</t>
        </r>
      </text>
    </comment>
    <comment ref="G6" authorId="1">
      <text>
        <r>
          <rPr>
            <b/>
            <sz val="8"/>
            <rFont val="Tahoma"/>
            <family val="0"/>
          </rPr>
          <t xml:space="preserve">
  Volume de la phase stationnaire</t>
        </r>
        <r>
          <rPr>
            <sz val="8"/>
            <rFont val="Tahoma"/>
            <family val="0"/>
          </rPr>
          <t xml:space="preserve">
  </t>
        </r>
        <r>
          <rPr>
            <b/>
            <sz val="8"/>
            <color indexed="10"/>
            <rFont val="Tahoma"/>
            <family val="2"/>
          </rPr>
          <t>VStat = V interne - V mort</t>
        </r>
      </text>
    </comment>
    <comment ref="B16" authorId="1">
      <text>
        <r>
          <rPr>
            <b/>
            <sz val="8"/>
            <rFont val="Tahoma"/>
            <family val="2"/>
          </rPr>
          <t xml:space="preserve">
    Paramètres de la courbe de Stocke
    h = A + B/u + C u
    A : considéré comme nul</t>
        </r>
        <r>
          <rPr>
            <sz val="8"/>
            <rFont val="Tahoma"/>
            <family val="0"/>
          </rPr>
          <t xml:space="preserve">
 </t>
        </r>
      </text>
    </comment>
    <comment ref="B17" authorId="1">
      <text>
        <r>
          <rPr>
            <b/>
            <sz val="8"/>
            <rFont val="Tahoma"/>
            <family val="0"/>
          </rPr>
          <t xml:space="preserve">
   Paramètres de la courbe de Stocke
   h = 0 + B/u + C u
   B = hopt * uopt / 2
</t>
        </r>
      </text>
    </comment>
    <comment ref="B18" authorId="1">
      <text>
        <r>
          <rPr>
            <b/>
            <sz val="8"/>
            <rFont val="Tahoma"/>
            <family val="0"/>
          </rPr>
          <t xml:space="preserve"> 
  Paramètres de la courbe de Stocke
  h = A + B/u + C u
  C = hopt / ( 2 uopt )</t>
        </r>
        <r>
          <rPr>
            <sz val="8"/>
            <rFont val="Tahoma"/>
            <family val="0"/>
          </rPr>
          <t xml:space="preserve">
</t>
        </r>
      </text>
    </comment>
    <comment ref="G10" authorId="1">
      <text>
        <r>
          <rPr>
            <sz val="8"/>
            <rFont val="Tahoma"/>
            <family val="0"/>
          </rPr>
          <t>h calculé au débit imposé par la loi de Stocke
Paramètres de la courbe de Stocke
h = A + B/u + C u
A : considéré comme nul</t>
        </r>
      </text>
    </comment>
    <comment ref="G11" authorId="1">
      <text>
        <r>
          <rPr>
            <b/>
            <sz val="8"/>
            <rFont val="Tahoma"/>
            <family val="0"/>
          </rPr>
          <t xml:space="preserve">  
   Efficacité estimée de la colonne au débit imposé
   N = L(cm) / h(cm)</t>
        </r>
        <r>
          <rPr>
            <sz val="8"/>
            <rFont val="Tahoma"/>
            <family val="0"/>
          </rPr>
          <t xml:space="preserve">
</t>
        </r>
      </text>
    </comment>
    <comment ref="B14" authorId="1">
      <text>
        <r>
          <rPr>
            <b/>
            <sz val="8"/>
            <rFont val="Tahoma"/>
            <family val="0"/>
          </rPr>
          <t xml:space="preserve">  
  Débit optimal estimé</t>
        </r>
        <r>
          <rPr>
            <sz val="8"/>
            <rFont val="Tahoma"/>
            <family val="0"/>
          </rPr>
          <t xml:space="preserve">
  </t>
        </r>
        <r>
          <rPr>
            <b/>
            <sz val="8"/>
            <rFont val="Tahoma"/>
            <family val="2"/>
          </rPr>
          <t>Dopt = uopt * Vmort / L</t>
        </r>
      </text>
    </comment>
    <comment ref="G7" authorId="1">
      <text>
        <r>
          <rPr>
            <b/>
            <sz val="8"/>
            <rFont val="Tahoma"/>
            <family val="0"/>
          </rPr>
          <t xml:space="preserve">
   Temps mort :
    </t>
        </r>
        <r>
          <rPr>
            <b/>
            <sz val="8"/>
            <color indexed="10"/>
            <rFont val="Tahoma"/>
            <family val="2"/>
          </rPr>
          <t>tMort = Vmort /débit = L / u</t>
        </r>
        <r>
          <rPr>
            <sz val="8"/>
            <rFont val="Tahoma"/>
            <family val="0"/>
          </rPr>
          <t xml:space="preserve">
 </t>
        </r>
      </text>
    </comment>
    <comment ref="I4" authorId="1">
      <text>
        <r>
          <rPr>
            <b/>
            <sz val="8"/>
            <rFont val="Tahoma"/>
            <family val="0"/>
          </rPr>
          <t xml:space="preserve">
   Constante équilibre de partition
   Composé A 
   KeqA =KeqB / alpha</t>
        </r>
        <r>
          <rPr>
            <sz val="8"/>
            <rFont val="Tahoma"/>
            <family val="0"/>
          </rPr>
          <t xml:space="preserve">
</t>
        </r>
      </text>
    </comment>
    <comment ref="I5" authorId="1">
      <text>
        <r>
          <rPr>
            <b/>
            <sz val="8"/>
            <rFont val="Tahoma"/>
            <family val="0"/>
          </rPr>
          <t xml:space="preserve">
    Facteur de rétention  :
    k = Keq * Vstat / Vmort</t>
        </r>
        <r>
          <rPr>
            <sz val="8"/>
            <rFont val="Tahoma"/>
            <family val="0"/>
          </rPr>
          <t xml:space="preserve">
</t>
        </r>
      </text>
    </comment>
    <comment ref="I6" authorId="1">
      <text>
        <r>
          <rPr>
            <b/>
            <sz val="8"/>
            <rFont val="Tahoma"/>
            <family val="0"/>
          </rPr>
          <t xml:space="preserve">
    Volume de rétention :
    VR = Vmort + Keq * Vstat</t>
        </r>
        <r>
          <rPr>
            <sz val="8"/>
            <rFont val="Tahoma"/>
            <family val="0"/>
          </rPr>
          <t xml:space="preserve">
</t>
        </r>
      </text>
    </comment>
    <comment ref="I7" authorId="1">
      <text>
        <r>
          <rPr>
            <b/>
            <sz val="8"/>
            <rFont val="Tahoma"/>
            <family val="0"/>
          </rPr>
          <t xml:space="preserve">
   Temps de rétention
    tR = VR/ débit</t>
        </r>
        <r>
          <rPr>
            <sz val="8"/>
            <rFont val="Tahoma"/>
            <family val="0"/>
          </rPr>
          <t xml:space="preserve">
</t>
        </r>
      </text>
    </comment>
    <comment ref="I8" authorId="1">
      <text>
        <r>
          <rPr>
            <b/>
            <sz val="8"/>
            <rFont val="Tahoma"/>
            <family val="2"/>
          </rPr>
          <t xml:space="preserve">   
   Temps de rétention réduit :
   tR' = tR - tmort</t>
        </r>
        <r>
          <rPr>
            <sz val="8"/>
            <rFont val="Tahoma"/>
            <family val="0"/>
          </rPr>
          <t xml:space="preserve">
</t>
        </r>
      </text>
    </comment>
    <comment ref="I9" authorId="1">
      <text>
        <r>
          <rPr>
            <b/>
            <sz val="8"/>
            <rFont val="Tahoma"/>
            <family val="0"/>
          </rPr>
          <t xml:space="preserve">
  k = tRred / tmort
  A titre de vérification</t>
        </r>
        <r>
          <rPr>
            <sz val="8"/>
            <rFont val="Tahoma"/>
            <family val="0"/>
          </rPr>
          <t xml:space="preserve">
</t>
        </r>
      </text>
    </comment>
    <comment ref="I10" authorId="1">
      <text>
        <r>
          <rPr>
            <b/>
            <sz val="8"/>
            <rFont val="Tahoma"/>
            <family val="0"/>
          </rPr>
          <t xml:space="preserve">   
   écart type du pic :
   sigma = tR / N</t>
        </r>
        <r>
          <rPr>
            <b/>
            <vertAlign val="superscript"/>
            <sz val="8"/>
            <rFont val="Tahoma"/>
            <family val="2"/>
          </rPr>
          <t>0,5</t>
        </r>
        <r>
          <rPr>
            <sz val="8"/>
            <rFont val="Tahoma"/>
            <family val="0"/>
          </rPr>
          <t xml:space="preserve">
</t>
        </r>
      </text>
    </comment>
    <comment ref="I11" authorId="1">
      <text>
        <r>
          <rPr>
            <sz val="8"/>
            <rFont val="Tahoma"/>
            <family val="0"/>
          </rPr>
          <t xml:space="preserve"> 
   </t>
        </r>
        <r>
          <rPr>
            <b/>
            <sz val="8"/>
            <rFont val="Tahoma"/>
            <family val="2"/>
          </rPr>
          <t>Efficacité réelle
   Neff = tred</t>
        </r>
        <r>
          <rPr>
            <b/>
            <vertAlign val="superscript"/>
            <sz val="8"/>
            <rFont val="Tahoma"/>
            <family val="2"/>
          </rPr>
          <t>2</t>
        </r>
        <r>
          <rPr>
            <b/>
            <sz val="8"/>
            <rFont val="Tahoma"/>
            <family val="2"/>
          </rPr>
          <t xml:space="preserve"> / sigma</t>
        </r>
        <r>
          <rPr>
            <b/>
            <vertAlign val="superscript"/>
            <sz val="8"/>
            <rFont val="Tahoma"/>
            <family val="2"/>
          </rPr>
          <t>2</t>
        </r>
        <r>
          <rPr>
            <sz val="8"/>
            <rFont val="Tahoma"/>
            <family val="0"/>
          </rPr>
          <t xml:space="preserve">
</t>
        </r>
      </text>
    </comment>
    <comment ref="B5" authorId="1">
      <text>
        <r>
          <rPr>
            <b/>
            <sz val="8"/>
            <rFont val="Tahoma"/>
            <family val="0"/>
          </rPr>
          <t xml:space="preserve">
     Porosité de la colonne :
     Ce facteur est lié a la colonne et à son remplissage, on ne peut pratiquement pas le modifier,
     c'est une caractéristique de la colonne utilisée.
     porosité = Vmort /VInterne</t>
        </r>
        <r>
          <rPr>
            <sz val="8"/>
            <rFont val="Tahoma"/>
            <family val="0"/>
          </rPr>
          <t xml:space="preserve">
     Ce paramètre modifie le rapport Vs / Vm
     Le volume mort augmente avec la porosité
     paralléllement le volume de phase stationnaire VS diminue.
     VS / VM diminue donc quand la porosité augmente.
     Le facteur de rétention kret = Keq VS/VM diminue donc quand la porosité augmente.
    Il en résulte une diminution des temps de rétention.
    La résolution diminue également quand la porosité augmente
    Le débit optimal de séparation est aussi affecté.   Pour un débit donné il existe une  porosité optimale.</t>
        </r>
      </text>
    </comment>
    <comment ref="B6" authorId="1">
      <text>
        <r>
          <rPr>
            <b/>
            <sz val="8"/>
            <rFont val="Tahoma"/>
            <family val="0"/>
          </rPr>
          <t xml:space="preserve">
    Longueur de la colonne en cm</t>
        </r>
        <r>
          <rPr>
            <sz val="8"/>
            <rFont val="Tahoma"/>
            <family val="0"/>
          </rPr>
          <t xml:space="preserve">
    Ce paramètre influence l'efficacité de la colonne.
    Il modifie également les volumes et temps de rétention.</t>
        </r>
      </text>
    </comment>
    <comment ref="B7" authorId="1">
      <text>
        <r>
          <rPr>
            <b/>
            <sz val="8"/>
            <rFont val="Tahoma"/>
            <family val="0"/>
          </rPr>
          <t xml:space="preserve">
  Diamètre interne de la colonne en cm</t>
        </r>
        <r>
          <rPr>
            <sz val="8"/>
            <rFont val="Tahoma"/>
            <family val="0"/>
          </rPr>
          <t xml:space="preserve">
  Modifie volume mort et temps mort, agit fortement sur les volume et temps de rétention.
  Le débit optimal est aussi affecté   </t>
        </r>
      </text>
    </comment>
    <comment ref="B8" authorId="1">
      <text>
        <r>
          <rPr>
            <b/>
            <sz val="8"/>
            <rFont val="Tahoma"/>
            <family val="0"/>
          </rPr>
          <t xml:space="preserve">
   Diamètres des particules de phases stationnaire plus    ce
   diamètre est faible plus la colonne est efficace.</t>
        </r>
        <r>
          <rPr>
            <sz val="8"/>
            <rFont val="Tahoma"/>
            <family val="0"/>
          </rPr>
          <t xml:space="preserve">
 </t>
        </r>
      </text>
    </comment>
    <comment ref="B9" authorId="1">
      <text>
        <r>
          <rPr>
            <b/>
            <sz val="8"/>
            <rFont val="Tahoma"/>
            <family val="2"/>
          </rPr>
          <t xml:space="preserve">
   Constante d'équilibre  de partition du composé le plus retenu
   Ce facteur détermine la rétention du composé sur la colonne   
    plus K eq est        élevé et plus le contenu est retenu.
   Ici on a choisi 0 &lt; Keq &lt; 30
  </t>
        </r>
      </text>
    </comment>
    <comment ref="B10" authorId="1">
      <text>
        <r>
          <rPr>
            <b/>
            <sz val="8"/>
            <rFont val="Tahoma"/>
            <family val="0"/>
          </rPr>
          <t xml:space="preserve">
 </t>
        </r>
        <r>
          <rPr>
            <b/>
            <sz val="8"/>
            <color indexed="10"/>
            <rFont val="Tahoma"/>
            <family val="2"/>
          </rPr>
          <t xml:space="preserve">  Sélectivité</t>
        </r>
        <r>
          <rPr>
            <b/>
            <sz val="8"/>
            <rFont val="Tahoma"/>
            <family val="0"/>
          </rPr>
          <t xml:space="preserve">
    </t>
        </r>
        <r>
          <rPr>
            <b/>
            <sz val="8"/>
            <rFont val="Symbol"/>
            <family val="1"/>
          </rPr>
          <t>a</t>
        </r>
        <r>
          <rPr>
            <b/>
            <sz val="8"/>
            <rFont val="Tahoma"/>
            <family val="0"/>
          </rPr>
          <t xml:space="preserve"> = Keq B /Keq A
    Ce facteur mesure l'écart des comportement chromatographique des
    deux composés plus il sera élevé et plus facile sera la séparation.
    </t>
        </r>
        <r>
          <rPr>
            <b/>
            <sz val="8"/>
            <color indexed="61"/>
            <rFont val="Tahoma"/>
            <family val="2"/>
          </rPr>
          <t xml:space="preserve">Ici on a choisi :  1 &lt; a &lt; 5  </t>
        </r>
      </text>
    </comment>
    <comment ref="E4" authorId="1">
      <text>
        <r>
          <rPr>
            <b/>
            <sz val="8"/>
            <rFont val="Tahoma"/>
            <family val="0"/>
          </rPr>
          <t xml:space="preserve">  Résolution "vraie"
  On suppose efficacité identique pour les deux   composés
</t>
        </r>
        <r>
          <rPr>
            <sz val="8"/>
            <rFont val="Tahoma"/>
            <family val="0"/>
          </rPr>
          <t xml:space="preserve">
 </t>
        </r>
        <r>
          <rPr>
            <sz val="8"/>
            <color indexed="20"/>
            <rFont val="Tahoma"/>
            <family val="2"/>
          </rPr>
          <t xml:space="preserve"> R = </t>
        </r>
        <r>
          <rPr>
            <b/>
            <sz val="8"/>
            <color indexed="20"/>
            <rFont val="Tahoma"/>
            <family val="2"/>
          </rPr>
          <t xml:space="preserve">1/2*(tRB-tRA)/(sigmaA+sigmaB)  </t>
        </r>
      </text>
    </comment>
    <comment ref="E5" authorId="1">
      <text>
        <r>
          <rPr>
            <b/>
            <sz val="8"/>
            <rFont val="Tahoma"/>
            <family val="0"/>
          </rPr>
          <t xml:space="preserve">
  Résolution dans l'hypothèse d'une efficacité identique pour les deux composés
    </t>
        </r>
        <r>
          <rPr>
            <b/>
            <sz val="10"/>
            <color indexed="61"/>
            <rFont val="Tahoma"/>
            <family val="2"/>
          </rPr>
          <t>R  = 0,5*N</t>
        </r>
        <r>
          <rPr>
            <b/>
            <vertAlign val="superscript"/>
            <sz val="10"/>
            <color indexed="61"/>
            <rFont val="Tahoma"/>
            <family val="2"/>
          </rPr>
          <t>0,5</t>
        </r>
        <r>
          <rPr>
            <b/>
            <sz val="10"/>
            <color indexed="61"/>
            <rFont val="Tahoma"/>
            <family val="2"/>
          </rPr>
          <t>*(tRB-tRA)/(tRB+tRA)</t>
        </r>
        <r>
          <rPr>
            <sz val="8"/>
            <rFont val="Tahoma"/>
            <family val="0"/>
          </rPr>
          <t xml:space="preserve">
</t>
        </r>
      </text>
    </comment>
    <comment ref="E6" authorId="1">
      <text>
        <r>
          <rPr>
            <sz val="8"/>
            <rFont val="Tahoma"/>
            <family val="0"/>
          </rPr>
          <t xml:space="preserve">
   </t>
        </r>
        <r>
          <rPr>
            <b/>
            <sz val="8"/>
            <color indexed="61"/>
            <rFont val="Tahoma"/>
            <family val="2"/>
          </rPr>
          <t>R = 1/4*NeffB</t>
        </r>
        <r>
          <rPr>
            <b/>
            <vertAlign val="superscript"/>
            <sz val="8"/>
            <color indexed="61"/>
            <rFont val="Tahoma"/>
            <family val="2"/>
          </rPr>
          <t>0,5</t>
        </r>
        <r>
          <rPr>
            <b/>
            <sz val="8"/>
            <color indexed="61"/>
            <rFont val="Tahoma"/>
            <family val="2"/>
          </rPr>
          <t>*(alpha-1)/alpha</t>
        </r>
      </text>
    </comment>
    <comment ref="E7" authorId="1">
      <text>
        <r>
          <rPr>
            <sz val="8"/>
            <rFont val="Tahoma"/>
            <family val="0"/>
          </rPr>
          <t xml:space="preserve">
 </t>
        </r>
        <r>
          <rPr>
            <b/>
            <sz val="10"/>
            <color indexed="14"/>
            <rFont val="Tahoma"/>
            <family val="2"/>
          </rPr>
          <t xml:space="preserve"> Approximation de Purnell</t>
        </r>
        <r>
          <rPr>
            <b/>
            <sz val="10"/>
            <color indexed="61"/>
            <rFont val="Tahoma"/>
            <family val="2"/>
          </rPr>
          <t xml:space="preserve"> :</t>
        </r>
        <r>
          <rPr>
            <sz val="8"/>
            <rFont val="Tahoma"/>
            <family val="0"/>
          </rPr>
          <t xml:space="preserve">
    </t>
        </r>
        <r>
          <rPr>
            <b/>
            <sz val="8"/>
            <color indexed="61"/>
            <rFont val="Tahoma"/>
            <family val="2"/>
          </rPr>
          <t xml:space="preserve">R = </t>
        </r>
        <r>
          <rPr>
            <b/>
            <sz val="10"/>
            <color indexed="61"/>
            <rFont val="Tahoma"/>
            <family val="2"/>
          </rPr>
          <t xml:space="preserve">1/4 * </t>
        </r>
        <r>
          <rPr>
            <b/>
            <sz val="10"/>
            <color indexed="10"/>
            <rFont val="Tahoma"/>
            <family val="2"/>
          </rPr>
          <t>Nvrai</t>
        </r>
        <r>
          <rPr>
            <b/>
            <vertAlign val="superscript"/>
            <sz val="10"/>
            <color indexed="10"/>
            <rFont val="Tahoma"/>
            <family val="2"/>
          </rPr>
          <t>0,5</t>
        </r>
        <r>
          <rPr>
            <b/>
            <sz val="10"/>
            <color indexed="61"/>
            <rFont val="Tahoma"/>
            <family val="2"/>
          </rPr>
          <t>*</t>
        </r>
        <r>
          <rPr>
            <b/>
            <sz val="10"/>
            <color indexed="12"/>
            <rFont val="Tahoma"/>
            <family val="2"/>
          </rPr>
          <t>(alpha-1)/alpha</t>
        </r>
        <r>
          <rPr>
            <b/>
            <sz val="10"/>
            <color indexed="61"/>
            <rFont val="Tahoma"/>
            <family val="2"/>
          </rPr>
          <t xml:space="preserve"> * kretB/(1+kretB)</t>
        </r>
        <r>
          <rPr>
            <b/>
            <sz val="10"/>
            <rFont val="Tahoma"/>
            <family val="2"/>
          </rPr>
          <t xml:space="preserve">
</t>
        </r>
      </text>
    </comment>
    <comment ref="K4" authorId="1">
      <text>
        <r>
          <rPr>
            <b/>
            <sz val="8"/>
            <rFont val="Tahoma"/>
            <family val="0"/>
          </rPr>
          <t xml:space="preserve">
   Constante équilibre de partition
   Composé B 
   </t>
        </r>
      </text>
    </comment>
    <comment ref="K5" authorId="1">
      <text>
        <r>
          <rPr>
            <b/>
            <sz val="8"/>
            <rFont val="Tahoma"/>
            <family val="0"/>
          </rPr>
          <t xml:space="preserve">
    Facteur de rétention  :
    k = Keq * Vstat / Vmort</t>
        </r>
        <r>
          <rPr>
            <sz val="8"/>
            <rFont val="Tahoma"/>
            <family val="0"/>
          </rPr>
          <t xml:space="preserve">
</t>
        </r>
      </text>
    </comment>
    <comment ref="K6" authorId="1">
      <text>
        <r>
          <rPr>
            <b/>
            <sz val="8"/>
            <rFont val="Tahoma"/>
            <family val="0"/>
          </rPr>
          <t xml:space="preserve">
  Volume de rétention :
    VR = Vmort + Keq * Vstat</t>
        </r>
        <r>
          <rPr>
            <sz val="8"/>
            <rFont val="Tahoma"/>
            <family val="0"/>
          </rPr>
          <t xml:space="preserve">
</t>
        </r>
      </text>
    </comment>
    <comment ref="K7" authorId="1">
      <text>
        <r>
          <rPr>
            <b/>
            <sz val="8"/>
            <rFont val="Tahoma"/>
            <family val="0"/>
          </rPr>
          <t xml:space="preserve">  
   Temps de rétention
    tR = VR/ débit
</t>
        </r>
        <r>
          <rPr>
            <sz val="8"/>
            <rFont val="Tahoma"/>
            <family val="0"/>
          </rPr>
          <t xml:space="preserve">
</t>
        </r>
      </text>
    </comment>
    <comment ref="K8" authorId="1">
      <text>
        <r>
          <rPr>
            <b/>
            <sz val="8"/>
            <rFont val="Tahoma"/>
            <family val="0"/>
          </rPr>
          <t xml:space="preserve">
  Temps de rétention réduit :
   tR' = tR - tmort</t>
        </r>
        <r>
          <rPr>
            <sz val="8"/>
            <rFont val="Tahoma"/>
            <family val="0"/>
          </rPr>
          <t xml:space="preserve">
</t>
        </r>
      </text>
    </comment>
    <comment ref="K9" authorId="1">
      <text>
        <r>
          <rPr>
            <b/>
            <sz val="8"/>
            <rFont val="Tahoma"/>
            <family val="0"/>
          </rPr>
          <t xml:space="preserve">
  k = tRred / tmort
A titre de vérification</t>
        </r>
        <r>
          <rPr>
            <sz val="8"/>
            <rFont val="Tahoma"/>
            <family val="0"/>
          </rPr>
          <t xml:space="preserve">
</t>
        </r>
      </text>
    </comment>
    <comment ref="K10" authorId="1">
      <text>
        <r>
          <rPr>
            <b/>
            <sz val="8"/>
            <rFont val="Tahoma"/>
            <family val="0"/>
          </rPr>
          <t xml:space="preserve">
  écart type du pic :
   sigma = tR / N</t>
        </r>
        <r>
          <rPr>
            <b/>
            <vertAlign val="superscript"/>
            <sz val="8"/>
            <rFont val="Tahoma"/>
            <family val="2"/>
          </rPr>
          <t>0,5</t>
        </r>
      </text>
    </comment>
    <comment ref="K11" authorId="1">
      <text>
        <r>
          <rPr>
            <b/>
            <sz val="8"/>
            <rFont val="Tahoma"/>
            <family val="0"/>
          </rPr>
          <t xml:space="preserve">
  Efficacité réelle
   Neff = tred2 / sigma</t>
        </r>
        <r>
          <rPr>
            <b/>
            <vertAlign val="superscript"/>
            <sz val="8"/>
            <rFont val="Tahoma"/>
            <family val="2"/>
          </rPr>
          <t>2</t>
        </r>
        <r>
          <rPr>
            <b/>
            <sz val="8"/>
            <rFont val="Tahoma"/>
            <family val="0"/>
          </rPr>
          <t xml:space="preserve">
</t>
        </r>
        <r>
          <rPr>
            <sz val="8"/>
            <rFont val="Tahoma"/>
            <family val="0"/>
          </rPr>
          <t xml:space="preserve">
</t>
        </r>
      </text>
    </comment>
    <comment ref="B11" authorId="1">
      <text>
        <r>
          <rPr>
            <sz val="8"/>
            <rFont val="Tahoma"/>
            <family val="0"/>
          </rPr>
          <t xml:space="preserve">
    </t>
        </r>
        <r>
          <rPr>
            <b/>
            <sz val="8"/>
            <rFont val="Tahoma"/>
            <family val="2"/>
          </rPr>
          <t xml:space="preserve">Débit de l'éluant en mL / min
    Plus le débit est important plus l'analyse sera courte.
    Il existe un débit optimal, si on s'en écarte trop fortement
    la séparation sera mauvaise !
</t>
        </r>
      </text>
    </comment>
  </commentList>
</comments>
</file>

<file path=xl/sharedStrings.xml><?xml version="1.0" encoding="utf-8"?>
<sst xmlns="http://schemas.openxmlformats.org/spreadsheetml/2006/main" count="54" uniqueCount="54">
  <si>
    <t>Vint</t>
  </si>
  <si>
    <t>tR'A</t>
  </si>
  <si>
    <t>kA</t>
  </si>
  <si>
    <t>kB</t>
  </si>
  <si>
    <t>a</t>
  </si>
  <si>
    <t>t</t>
  </si>
  <si>
    <t>pic1</t>
  </si>
  <si>
    <t>pic2</t>
  </si>
  <si>
    <t>chroma</t>
  </si>
  <si>
    <t>porosité</t>
  </si>
  <si>
    <t>Longueur (cm)</t>
  </si>
  <si>
    <t>diamètre intérieur (cm)</t>
  </si>
  <si>
    <r>
      <t>s</t>
    </r>
    <r>
      <rPr>
        <b/>
        <sz val="10"/>
        <rFont val="Arial"/>
        <family val="2"/>
      </rPr>
      <t>b</t>
    </r>
  </si>
  <si>
    <r>
      <t>s</t>
    </r>
    <r>
      <rPr>
        <b/>
        <sz val="10"/>
        <rFont val="Arial"/>
        <family val="2"/>
      </rPr>
      <t>A</t>
    </r>
  </si>
  <si>
    <r>
      <t>V</t>
    </r>
    <r>
      <rPr>
        <b/>
        <vertAlign val="subscript"/>
        <sz val="10"/>
        <rFont val="Arial"/>
        <family val="2"/>
      </rPr>
      <t>R</t>
    </r>
    <r>
      <rPr>
        <b/>
        <sz val="10"/>
        <rFont val="Arial"/>
        <family val="2"/>
      </rPr>
      <t>A</t>
    </r>
  </si>
  <si>
    <r>
      <t>t</t>
    </r>
    <r>
      <rPr>
        <b/>
        <vertAlign val="subscript"/>
        <sz val="10"/>
        <rFont val="Arial"/>
        <family val="2"/>
      </rPr>
      <t>R</t>
    </r>
    <r>
      <rPr>
        <b/>
        <sz val="10"/>
        <rFont val="Arial"/>
        <family val="2"/>
      </rPr>
      <t>A</t>
    </r>
  </si>
  <si>
    <r>
      <t>N</t>
    </r>
    <r>
      <rPr>
        <b/>
        <vertAlign val="subscript"/>
        <sz val="10"/>
        <rFont val="Arial"/>
        <family val="2"/>
      </rPr>
      <t>eff</t>
    </r>
    <r>
      <rPr>
        <b/>
        <sz val="10"/>
        <rFont val="Arial"/>
        <family val="2"/>
      </rPr>
      <t>A</t>
    </r>
  </si>
  <si>
    <r>
      <t>V</t>
    </r>
    <r>
      <rPr>
        <b/>
        <vertAlign val="subscript"/>
        <sz val="10"/>
        <rFont val="Arial"/>
        <family val="2"/>
      </rPr>
      <t>R</t>
    </r>
    <r>
      <rPr>
        <b/>
        <sz val="10"/>
        <rFont val="Arial"/>
        <family val="2"/>
      </rPr>
      <t>B</t>
    </r>
  </si>
  <si>
    <r>
      <t>t</t>
    </r>
    <r>
      <rPr>
        <b/>
        <vertAlign val="subscript"/>
        <sz val="10"/>
        <rFont val="Arial"/>
        <family val="2"/>
      </rPr>
      <t>R</t>
    </r>
    <r>
      <rPr>
        <b/>
        <sz val="10"/>
        <rFont val="Arial"/>
        <family val="2"/>
      </rPr>
      <t>B</t>
    </r>
  </si>
  <si>
    <r>
      <t>t</t>
    </r>
    <r>
      <rPr>
        <b/>
        <vertAlign val="subscript"/>
        <sz val="10"/>
        <rFont val="Arial"/>
        <family val="2"/>
      </rPr>
      <t>R</t>
    </r>
    <r>
      <rPr>
        <b/>
        <sz val="10"/>
        <rFont val="Arial"/>
        <family val="2"/>
      </rPr>
      <t>'B</t>
    </r>
  </si>
  <si>
    <r>
      <t>t</t>
    </r>
    <r>
      <rPr>
        <b/>
        <vertAlign val="subscript"/>
        <sz val="10"/>
        <rFont val="Arial"/>
        <family val="2"/>
      </rPr>
      <t>M</t>
    </r>
    <r>
      <rPr>
        <b/>
        <sz val="10"/>
        <rFont val="Arial"/>
        <family val="2"/>
      </rPr>
      <t xml:space="preserve"> (min)</t>
    </r>
  </si>
  <si>
    <r>
      <t>t</t>
    </r>
    <r>
      <rPr>
        <b/>
        <vertAlign val="subscript"/>
        <sz val="10"/>
        <rFont val="Arial"/>
        <family val="2"/>
      </rPr>
      <t>M</t>
    </r>
    <r>
      <rPr>
        <b/>
        <sz val="10"/>
        <rFont val="Arial"/>
        <family val="2"/>
      </rPr>
      <t xml:space="preserve"> (s)</t>
    </r>
  </si>
  <si>
    <r>
      <t>uopt (cm s</t>
    </r>
    <r>
      <rPr>
        <b/>
        <vertAlign val="superscript"/>
        <sz val="10"/>
        <rFont val="Arial"/>
        <family val="2"/>
      </rPr>
      <t>-1</t>
    </r>
    <r>
      <rPr>
        <b/>
        <sz val="10"/>
        <rFont val="Arial"/>
        <family val="2"/>
      </rPr>
      <t>)</t>
    </r>
  </si>
  <si>
    <t>Pib de B</t>
  </si>
  <si>
    <t xml:space="preserve"> pic de A</t>
  </si>
  <si>
    <r>
      <t>N</t>
    </r>
    <r>
      <rPr>
        <b/>
        <vertAlign val="subscript"/>
        <sz val="10"/>
        <rFont val="Arial"/>
        <family val="2"/>
      </rPr>
      <t>eff</t>
    </r>
    <r>
      <rPr>
        <b/>
        <sz val="10"/>
        <rFont val="Arial"/>
        <family val="2"/>
      </rPr>
      <t>B</t>
    </r>
  </si>
  <si>
    <r>
      <t xml:space="preserve"> </t>
    </r>
    <r>
      <rPr>
        <b/>
        <sz val="10"/>
        <color indexed="12"/>
        <rFont val="Arial"/>
        <family val="2"/>
      </rPr>
      <t>Paramètres Fondamentaux</t>
    </r>
  </si>
  <si>
    <t>Paramètres Déduits</t>
  </si>
  <si>
    <t>R "vrai"</t>
  </si>
  <si>
    <t>R "approx 1"</t>
  </si>
  <si>
    <t>R "approx 2"</t>
  </si>
  <si>
    <t>R "Purnel"</t>
  </si>
  <si>
    <t>t arrêt</t>
  </si>
  <si>
    <t>Pas</t>
  </si>
  <si>
    <t>Récapitulation : Simulateur de chromatogrammes</t>
  </si>
  <si>
    <r>
      <t>diamètre particules (</t>
    </r>
    <r>
      <rPr>
        <b/>
        <sz val="8"/>
        <rFont val="Symbol"/>
        <family val="1"/>
      </rPr>
      <t>m</t>
    </r>
    <r>
      <rPr>
        <b/>
        <sz val="8"/>
        <rFont val="Arial"/>
        <family val="2"/>
      </rPr>
      <t>m)</t>
    </r>
  </si>
  <si>
    <r>
      <t>hopt (</t>
    </r>
    <r>
      <rPr>
        <b/>
        <sz val="10"/>
        <rFont val="Symbol"/>
        <family val="1"/>
      </rPr>
      <t>m</t>
    </r>
    <r>
      <rPr>
        <b/>
        <sz val="10"/>
        <rFont val="Arial"/>
        <family val="2"/>
      </rPr>
      <t>m)</t>
    </r>
  </si>
  <si>
    <r>
      <t>Debit optimal (mL.min</t>
    </r>
    <r>
      <rPr>
        <b/>
        <vertAlign val="superscript"/>
        <sz val="8"/>
        <rFont val="Arial"/>
        <family val="2"/>
      </rPr>
      <t>-1</t>
    </r>
    <r>
      <rPr>
        <b/>
        <sz val="8"/>
        <rFont val="Arial"/>
        <family val="2"/>
      </rPr>
      <t>)</t>
    </r>
  </si>
  <si>
    <t>Débit</t>
  </si>
  <si>
    <t>u (cm s-1)</t>
  </si>
  <si>
    <t>A (cm)</t>
  </si>
  <si>
    <r>
      <t>B (cm</t>
    </r>
    <r>
      <rPr>
        <b/>
        <vertAlign val="superscript"/>
        <sz val="10"/>
        <rFont val="Arial"/>
        <family val="2"/>
      </rPr>
      <t>2</t>
    </r>
    <r>
      <rPr>
        <b/>
        <sz val="10"/>
        <rFont val="Arial"/>
        <family val="2"/>
      </rPr>
      <t>.s</t>
    </r>
    <r>
      <rPr>
        <b/>
        <vertAlign val="superscript"/>
        <sz val="10"/>
        <rFont val="Arial"/>
        <family val="2"/>
      </rPr>
      <t>-1</t>
    </r>
    <r>
      <rPr>
        <b/>
        <sz val="10"/>
        <rFont val="Arial"/>
        <family val="2"/>
      </rPr>
      <t>)</t>
    </r>
  </si>
  <si>
    <t>C (s)</t>
  </si>
  <si>
    <t>N attendu</t>
  </si>
  <si>
    <t>N vrai</t>
  </si>
  <si>
    <t>K eq B</t>
  </si>
  <si>
    <t>k ret B</t>
  </si>
  <si>
    <t>K eq A</t>
  </si>
  <si>
    <t>k Ret A</t>
  </si>
  <si>
    <t>RESOLUTION</t>
  </si>
  <si>
    <t>Vmort</t>
  </si>
  <si>
    <t>Vstat</t>
  </si>
  <si>
    <t>K equilibre B</t>
  </si>
  <si>
    <r>
      <t>h (</t>
    </r>
    <r>
      <rPr>
        <b/>
        <sz val="10"/>
        <rFont val="Symbol"/>
        <family val="1"/>
      </rPr>
      <t>m</t>
    </r>
    <r>
      <rPr>
        <b/>
        <sz val="10"/>
        <rFont val="Arial"/>
        <family val="2"/>
      </rPr>
      <t>m)</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</si>
</sst>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000"/>
    <numFmt numFmtId="174" formatCode="0.00000"/>
  </numFmts>
  <fonts count="34">
    <font>
      <sz val="10"/>
      <name val="Arial"/>
      <family val="0"/>
    </font>
    <font>
      <b/>
      <sz val="10"/>
      <name val="Arial"/>
      <family val="2"/>
    </font>
    <font>
      <b/>
      <sz val="8"/>
      <name val="Arial"/>
      <family val="2"/>
    </font>
    <font>
      <b/>
      <sz val="10"/>
      <name val="Symbol"/>
      <family val="1"/>
    </font>
    <font>
      <b/>
      <vertAlign val="superscript"/>
      <sz val="10"/>
      <name val="Arial"/>
      <family val="2"/>
    </font>
    <font>
      <b/>
      <vertAlign val="subscript"/>
      <sz val="10"/>
      <name val="Arial"/>
      <family val="2"/>
    </font>
    <font>
      <b/>
      <sz val="10"/>
      <color indexed="10"/>
      <name val="Arial"/>
      <family val="2"/>
    </font>
    <font>
      <b/>
      <sz val="10"/>
      <color indexed="10"/>
      <name val="Symbol"/>
      <family val="1"/>
    </font>
    <font>
      <b/>
      <u val="single"/>
      <sz val="14"/>
      <color indexed="10"/>
      <name val="Arial"/>
      <family val="2"/>
    </font>
    <font>
      <b/>
      <sz val="10"/>
      <color indexed="12"/>
      <name val="Arial"/>
      <family val="2"/>
    </font>
    <font>
      <b/>
      <sz val="12"/>
      <color indexed="12"/>
      <name val="Tahoma"/>
      <family val="2"/>
    </font>
    <font>
      <b/>
      <sz val="8"/>
      <name val="Symbol"/>
      <family val="1"/>
    </font>
    <font>
      <sz val="24.25"/>
      <name val="Arial"/>
      <family val="0"/>
    </font>
    <font>
      <sz val="26.25"/>
      <name val="Arial"/>
      <family val="0"/>
    </font>
    <font>
      <sz val="8"/>
      <name val="Tahoma"/>
      <family val="0"/>
    </font>
    <font>
      <b/>
      <sz val="8"/>
      <name val="Tahoma"/>
      <family val="0"/>
    </font>
    <font>
      <b/>
      <sz val="8"/>
      <color indexed="12"/>
      <name val="Tahoma"/>
      <family val="2"/>
    </font>
    <font>
      <b/>
      <sz val="8"/>
      <color indexed="10"/>
      <name val="Tahoma"/>
      <family val="2"/>
    </font>
    <font>
      <b/>
      <vertAlign val="superscript"/>
      <sz val="8"/>
      <name val="Arial"/>
      <family val="2"/>
    </font>
    <font>
      <b/>
      <vertAlign val="subscript"/>
      <sz val="8"/>
      <color indexed="10"/>
      <name val="Tahoma"/>
      <family val="2"/>
    </font>
    <font>
      <b/>
      <vertAlign val="superscript"/>
      <sz val="8"/>
      <name val="Tahoma"/>
      <family val="2"/>
    </font>
    <font>
      <b/>
      <sz val="12"/>
      <color indexed="10"/>
      <name val="Arial"/>
      <family val="2"/>
    </font>
    <font>
      <b/>
      <sz val="14"/>
      <color indexed="10"/>
      <name val="Arial"/>
      <family val="2"/>
    </font>
    <font>
      <b/>
      <sz val="8"/>
      <color indexed="61"/>
      <name val="Tahoma"/>
      <family val="2"/>
    </font>
    <font>
      <b/>
      <sz val="10"/>
      <color indexed="61"/>
      <name val="Tahoma"/>
      <family val="2"/>
    </font>
    <font>
      <b/>
      <vertAlign val="superscript"/>
      <sz val="10"/>
      <color indexed="61"/>
      <name val="Tahoma"/>
      <family val="2"/>
    </font>
    <font>
      <b/>
      <vertAlign val="superscript"/>
      <sz val="8"/>
      <color indexed="61"/>
      <name val="Tahoma"/>
      <family val="2"/>
    </font>
    <font>
      <b/>
      <sz val="10"/>
      <name val="Tahoma"/>
      <family val="2"/>
    </font>
    <font>
      <b/>
      <sz val="10"/>
      <color indexed="10"/>
      <name val="Tahoma"/>
      <family val="2"/>
    </font>
    <font>
      <b/>
      <vertAlign val="superscript"/>
      <sz val="10"/>
      <color indexed="10"/>
      <name val="Tahoma"/>
      <family val="2"/>
    </font>
    <font>
      <b/>
      <sz val="10"/>
      <color indexed="12"/>
      <name val="Tahoma"/>
      <family val="2"/>
    </font>
    <font>
      <b/>
      <sz val="10"/>
      <color indexed="14"/>
      <name val="Tahoma"/>
      <family val="2"/>
    </font>
    <font>
      <sz val="8"/>
      <color indexed="20"/>
      <name val="Tahoma"/>
      <family val="2"/>
    </font>
    <font>
      <b/>
      <sz val="8"/>
      <color indexed="20"/>
      <name val="Tahoma"/>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xf>
    <xf numFmtId="172" fontId="1" fillId="0" borderId="1" xfId="0" applyNumberFormat="1" applyFont="1" applyBorder="1" applyAlignment="1">
      <alignment horizontal="center"/>
    </xf>
    <xf numFmtId="0" fontId="1" fillId="0" borderId="2" xfId="0" applyFont="1" applyBorder="1" applyAlignment="1">
      <alignment horizontal="center"/>
    </xf>
    <xf numFmtId="1" fontId="1" fillId="0" borderId="3" xfId="0" applyNumberFormat="1" applyFont="1" applyBorder="1" applyAlignment="1">
      <alignment horizontal="center"/>
    </xf>
    <xf numFmtId="0" fontId="8" fillId="0" borderId="0" xfId="0" applyFont="1" applyAlignment="1">
      <alignment/>
    </xf>
    <xf numFmtId="172" fontId="1" fillId="2" borderId="1" xfId="0" applyNumberFormat="1" applyFont="1" applyFill="1" applyBorder="1" applyAlignment="1">
      <alignment horizontal="center"/>
    </xf>
    <xf numFmtId="0" fontId="1" fillId="0" borderId="0" xfId="0" applyFont="1" applyBorder="1" applyAlignment="1">
      <alignment horizontal="center"/>
    </xf>
    <xf numFmtId="172" fontId="1" fillId="0" borderId="0" xfId="0" applyNumberFormat="1" applyFont="1" applyBorder="1" applyAlignment="1">
      <alignment horizontal="center"/>
    </xf>
    <xf numFmtId="0" fontId="0" fillId="0" borderId="0" xfId="0" applyBorder="1" applyAlignment="1">
      <alignment/>
    </xf>
    <xf numFmtId="0" fontId="1" fillId="0" borderId="0" xfId="0" applyFont="1" applyFill="1" applyBorder="1" applyAlignment="1">
      <alignment horizontal="center"/>
    </xf>
    <xf numFmtId="0" fontId="1" fillId="3" borderId="1" xfId="0" applyFont="1" applyFill="1" applyBorder="1" applyAlignment="1">
      <alignment horizontal="center"/>
    </xf>
    <xf numFmtId="172" fontId="1" fillId="3" borderId="1" xfId="0" applyNumberFormat="1" applyFont="1" applyFill="1" applyBorder="1" applyAlignment="1">
      <alignment horizontal="center"/>
    </xf>
    <xf numFmtId="0" fontId="1" fillId="4" borderId="1" xfId="0" applyFont="1" applyFill="1" applyBorder="1" applyAlignment="1">
      <alignment horizontal="center"/>
    </xf>
    <xf numFmtId="0" fontId="1" fillId="2" borderId="1" xfId="0" applyFont="1" applyFill="1" applyBorder="1" applyAlignment="1">
      <alignment horizontal="center"/>
    </xf>
    <xf numFmtId="0" fontId="2" fillId="3" borderId="1" xfId="0" applyFont="1" applyFill="1" applyBorder="1" applyAlignment="1">
      <alignment horizontal="center"/>
    </xf>
    <xf numFmtId="172" fontId="2" fillId="3" borderId="1" xfId="0" applyNumberFormat="1" applyFont="1" applyFill="1" applyBorder="1" applyAlignment="1">
      <alignment horizontal="center"/>
    </xf>
    <xf numFmtId="0" fontId="2" fillId="4" borderId="1" xfId="0" applyFont="1" applyFill="1" applyBorder="1" applyAlignment="1">
      <alignment horizontal="center"/>
    </xf>
    <xf numFmtId="172" fontId="2" fillId="4" borderId="1" xfId="0" applyNumberFormat="1" applyFont="1" applyFill="1" applyBorder="1" applyAlignment="1">
      <alignment horizontal="center"/>
    </xf>
    <xf numFmtId="0" fontId="2" fillId="2" borderId="1" xfId="0" applyFont="1" applyFill="1" applyBorder="1" applyAlignment="1">
      <alignment horizontal="center"/>
    </xf>
    <xf numFmtId="172" fontId="2" fillId="2" borderId="1" xfId="0" applyNumberFormat="1" applyFont="1" applyFill="1" applyBorder="1" applyAlignment="1">
      <alignment horizontal="center"/>
    </xf>
    <xf numFmtId="0" fontId="3" fillId="2" borderId="1" xfId="0" applyFont="1" applyFill="1" applyBorder="1" applyAlignment="1">
      <alignment horizontal="center"/>
    </xf>
    <xf numFmtId="0" fontId="1" fillId="2" borderId="1" xfId="0" applyNumberFormat="1" applyFont="1" applyFill="1" applyBorder="1" applyAlignment="1">
      <alignment horizontal="center"/>
    </xf>
    <xf numFmtId="11"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1" fontId="1" fillId="3" borderId="1" xfId="0" applyNumberFormat="1" applyFont="1" applyFill="1" applyBorder="1" applyAlignment="1">
      <alignment horizontal="center"/>
    </xf>
    <xf numFmtId="2" fontId="1" fillId="2" borderId="1" xfId="0" applyNumberFormat="1" applyFont="1" applyFill="1" applyBorder="1" applyAlignment="1">
      <alignment horizontal="center"/>
    </xf>
    <xf numFmtId="2" fontId="1" fillId="3" borderId="1" xfId="0" applyNumberFormat="1" applyFont="1" applyFill="1" applyBorder="1" applyAlignment="1">
      <alignment horizontal="center"/>
    </xf>
    <xf numFmtId="0" fontId="6" fillId="3" borderId="1"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174" fontId="1" fillId="3" borderId="1" xfId="0" applyNumberFormat="1" applyFont="1" applyFill="1" applyBorder="1" applyAlignment="1">
      <alignment horizontal="center"/>
    </xf>
    <xf numFmtId="1" fontId="1" fillId="3" borderId="1" xfId="0" applyNumberFormat="1" applyFont="1" applyFill="1" applyBorder="1" applyAlignment="1">
      <alignment horizontal="center"/>
    </xf>
    <xf numFmtId="0" fontId="6" fillId="4" borderId="2" xfId="0" applyFont="1" applyFill="1" applyBorder="1" applyAlignment="1">
      <alignment horizontal="center"/>
    </xf>
    <xf numFmtId="0" fontId="7" fillId="4" borderId="3" xfId="0" applyFont="1" applyFill="1" applyBorder="1" applyAlignment="1">
      <alignment horizontal="center"/>
    </xf>
    <xf numFmtId="0" fontId="1" fillId="4" borderId="3"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6" fillId="4" borderId="3"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325"/>
          <c:w val="0.97275"/>
          <c:h val="0.9685"/>
        </c:manualLayout>
      </c:layout>
      <c:scatterChart>
        <c:scatterStyle val="smooth"/>
        <c:varyColors val="0"/>
        <c:ser>
          <c:idx val="0"/>
          <c:order val="0"/>
          <c:tx>
            <c:strRef>
              <c:f>Feuil1!$E$16</c:f>
              <c:strCache>
                <c:ptCount val="1"/>
                <c:pt idx="0">
                  <c:v>pic1</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Feuil1!$D$17:$D$137</c:f>
              <c:numCache>
                <c:ptCount val="121"/>
                <c:pt idx="0">
                  <c:v>0</c:v>
                </c:pt>
                <c:pt idx="1">
                  <c:v>0.09801769079200157</c:v>
                </c:pt>
                <c:pt idx="2">
                  <c:v>0.19603538158400313</c:v>
                </c:pt>
                <c:pt idx="3">
                  <c:v>0.2940530723760047</c:v>
                </c:pt>
                <c:pt idx="4">
                  <c:v>0.39207076316800626</c:v>
                </c:pt>
                <c:pt idx="5">
                  <c:v>0.49008845396000783</c:v>
                </c:pt>
                <c:pt idx="6">
                  <c:v>0.5881061447520094</c:v>
                </c:pt>
                <c:pt idx="7">
                  <c:v>0.6861238355440109</c:v>
                </c:pt>
                <c:pt idx="8">
                  <c:v>0.7841415263360125</c:v>
                </c:pt>
                <c:pt idx="9">
                  <c:v>0.8821592171280142</c:v>
                </c:pt>
                <c:pt idx="10">
                  <c:v>0.9801769079200158</c:v>
                </c:pt>
                <c:pt idx="11">
                  <c:v>1.0781945987120174</c:v>
                </c:pt>
                <c:pt idx="12">
                  <c:v>1.176212289504019</c:v>
                </c:pt>
                <c:pt idx="13">
                  <c:v>1.2742299802960206</c:v>
                </c:pt>
                <c:pt idx="14">
                  <c:v>1.3722476710880223</c:v>
                </c:pt>
                <c:pt idx="15">
                  <c:v>1.4702653618800239</c:v>
                </c:pt>
                <c:pt idx="16">
                  <c:v>1.5682830526720255</c:v>
                </c:pt>
                <c:pt idx="17">
                  <c:v>1.6663007434640271</c:v>
                </c:pt>
                <c:pt idx="18">
                  <c:v>1.7643184342560287</c:v>
                </c:pt>
                <c:pt idx="19">
                  <c:v>1.8623361250480304</c:v>
                </c:pt>
                <c:pt idx="20">
                  <c:v>1.960353815840032</c:v>
                </c:pt>
                <c:pt idx="21">
                  <c:v>2.0583715066320334</c:v>
                </c:pt>
                <c:pt idx="22">
                  <c:v>2.156389197424035</c:v>
                </c:pt>
                <c:pt idx="23">
                  <c:v>2.254406888216036</c:v>
                </c:pt>
                <c:pt idx="24">
                  <c:v>2.3524245790080376</c:v>
                </c:pt>
                <c:pt idx="25">
                  <c:v>2.450442269800039</c:v>
                </c:pt>
                <c:pt idx="26">
                  <c:v>2.5484599605920404</c:v>
                </c:pt>
                <c:pt idx="27">
                  <c:v>2.646477651384042</c:v>
                </c:pt>
                <c:pt idx="28">
                  <c:v>2.744495342176043</c:v>
                </c:pt>
                <c:pt idx="29">
                  <c:v>2.8425130329680446</c:v>
                </c:pt>
                <c:pt idx="30">
                  <c:v>2.940530723760046</c:v>
                </c:pt>
                <c:pt idx="31">
                  <c:v>3.0385484145520474</c:v>
                </c:pt>
                <c:pt idx="32">
                  <c:v>3.136566105344049</c:v>
                </c:pt>
                <c:pt idx="33">
                  <c:v>3.23458379613605</c:v>
                </c:pt>
                <c:pt idx="34">
                  <c:v>3.3326014869280516</c:v>
                </c:pt>
                <c:pt idx="35">
                  <c:v>3.430619177720053</c:v>
                </c:pt>
                <c:pt idx="36">
                  <c:v>3.5286368685120544</c:v>
                </c:pt>
                <c:pt idx="37">
                  <c:v>3.626654559304056</c:v>
                </c:pt>
                <c:pt idx="38">
                  <c:v>3.724672250096057</c:v>
                </c:pt>
                <c:pt idx="39">
                  <c:v>3.8226899408880586</c:v>
                </c:pt>
                <c:pt idx="40">
                  <c:v>3.92070763168006</c:v>
                </c:pt>
                <c:pt idx="41">
                  <c:v>4.018725322472061</c:v>
                </c:pt>
                <c:pt idx="42">
                  <c:v>4.116743013264063</c:v>
                </c:pt>
                <c:pt idx="43">
                  <c:v>4.214760704056065</c:v>
                </c:pt>
                <c:pt idx="44">
                  <c:v>4.312778394848067</c:v>
                </c:pt>
                <c:pt idx="45">
                  <c:v>4.410796085640069</c:v>
                </c:pt>
                <c:pt idx="46">
                  <c:v>4.508813776432071</c:v>
                </c:pt>
                <c:pt idx="47">
                  <c:v>4.606831467224072</c:v>
                </c:pt>
                <c:pt idx="48">
                  <c:v>4.704849158016074</c:v>
                </c:pt>
                <c:pt idx="49">
                  <c:v>4.802866848808076</c:v>
                </c:pt>
                <c:pt idx="50">
                  <c:v>4.900884539600078</c:v>
                </c:pt>
                <c:pt idx="51">
                  <c:v>4.99890223039208</c:v>
                </c:pt>
                <c:pt idx="52">
                  <c:v>5.096919921184082</c:v>
                </c:pt>
                <c:pt idx="53">
                  <c:v>5.1949376119760835</c:v>
                </c:pt>
                <c:pt idx="54">
                  <c:v>5.292955302768085</c:v>
                </c:pt>
                <c:pt idx="55">
                  <c:v>5.390972993560087</c:v>
                </c:pt>
                <c:pt idx="56">
                  <c:v>5.488990684352089</c:v>
                </c:pt>
                <c:pt idx="57">
                  <c:v>5.587008375144091</c:v>
                </c:pt>
                <c:pt idx="58">
                  <c:v>5.685026065936093</c:v>
                </c:pt>
                <c:pt idx="59">
                  <c:v>5.783043756728095</c:v>
                </c:pt>
                <c:pt idx="60">
                  <c:v>5.881061447520096</c:v>
                </c:pt>
                <c:pt idx="61">
                  <c:v>5.979079138312098</c:v>
                </c:pt>
                <c:pt idx="62">
                  <c:v>6.0770968291041</c:v>
                </c:pt>
                <c:pt idx="63">
                  <c:v>6.175114519896102</c:v>
                </c:pt>
                <c:pt idx="64">
                  <c:v>6.273132210688104</c:v>
                </c:pt>
                <c:pt idx="65">
                  <c:v>6.371149901480106</c:v>
                </c:pt>
                <c:pt idx="66">
                  <c:v>6.4691675922721075</c:v>
                </c:pt>
                <c:pt idx="67">
                  <c:v>6.567185283064109</c:v>
                </c:pt>
                <c:pt idx="68">
                  <c:v>6.665202973856111</c:v>
                </c:pt>
                <c:pt idx="69">
                  <c:v>6.763220664648113</c:v>
                </c:pt>
                <c:pt idx="70">
                  <c:v>6.861238355440115</c:v>
                </c:pt>
                <c:pt idx="71">
                  <c:v>6.959256046232117</c:v>
                </c:pt>
                <c:pt idx="72">
                  <c:v>7.0572737370241185</c:v>
                </c:pt>
                <c:pt idx="73">
                  <c:v>7.15529142781612</c:v>
                </c:pt>
                <c:pt idx="74">
                  <c:v>7.253309118608122</c:v>
                </c:pt>
                <c:pt idx="75">
                  <c:v>7.351326809400124</c:v>
                </c:pt>
                <c:pt idx="76">
                  <c:v>7.449344500192126</c:v>
                </c:pt>
                <c:pt idx="77">
                  <c:v>7.547362190984128</c:v>
                </c:pt>
                <c:pt idx="78">
                  <c:v>7.64537988177613</c:v>
                </c:pt>
                <c:pt idx="79">
                  <c:v>7.743397572568131</c:v>
                </c:pt>
                <c:pt idx="80">
                  <c:v>7.841415263360133</c:v>
                </c:pt>
                <c:pt idx="81">
                  <c:v>7.939432954152135</c:v>
                </c:pt>
                <c:pt idx="82">
                  <c:v>8.037450644944137</c:v>
                </c:pt>
                <c:pt idx="83">
                  <c:v>8.135468335736139</c:v>
                </c:pt>
                <c:pt idx="84">
                  <c:v>8.23348602652814</c:v>
                </c:pt>
                <c:pt idx="85">
                  <c:v>8.331503717320142</c:v>
                </c:pt>
                <c:pt idx="86">
                  <c:v>8.429521408112144</c:v>
                </c:pt>
                <c:pt idx="87">
                  <c:v>8.527539098904146</c:v>
                </c:pt>
                <c:pt idx="88">
                  <c:v>8.625556789696148</c:v>
                </c:pt>
                <c:pt idx="89">
                  <c:v>8.72357448048815</c:v>
                </c:pt>
                <c:pt idx="90">
                  <c:v>8.821592171280152</c:v>
                </c:pt>
                <c:pt idx="91">
                  <c:v>8.919609862072154</c:v>
                </c:pt>
                <c:pt idx="92">
                  <c:v>9.017627552864155</c:v>
                </c:pt>
                <c:pt idx="93">
                  <c:v>9.115645243656157</c:v>
                </c:pt>
                <c:pt idx="94">
                  <c:v>9.213662934448159</c:v>
                </c:pt>
                <c:pt idx="95">
                  <c:v>9.311680625240161</c:v>
                </c:pt>
                <c:pt idx="96">
                  <c:v>9.409698316032163</c:v>
                </c:pt>
                <c:pt idx="97">
                  <c:v>9.507716006824165</c:v>
                </c:pt>
                <c:pt idx="98">
                  <c:v>9.605733697616166</c:v>
                </c:pt>
                <c:pt idx="99">
                  <c:v>9.703751388408168</c:v>
                </c:pt>
                <c:pt idx="100">
                  <c:v>9.80176907920017</c:v>
                </c:pt>
                <c:pt idx="101">
                  <c:v>9.899786769992172</c:v>
                </c:pt>
                <c:pt idx="102">
                  <c:v>9.997804460784174</c:v>
                </c:pt>
                <c:pt idx="103">
                  <c:v>10.095822151576176</c:v>
                </c:pt>
                <c:pt idx="104">
                  <c:v>10.193839842368178</c:v>
                </c:pt>
                <c:pt idx="105">
                  <c:v>10.29185753316018</c:v>
                </c:pt>
                <c:pt idx="106">
                  <c:v>10.389875223952181</c:v>
                </c:pt>
                <c:pt idx="107">
                  <c:v>10.487892914744183</c:v>
                </c:pt>
                <c:pt idx="108">
                  <c:v>10.585910605536185</c:v>
                </c:pt>
                <c:pt idx="109">
                  <c:v>10.683928296328187</c:v>
                </c:pt>
                <c:pt idx="110">
                  <c:v>10.781945987120189</c:v>
                </c:pt>
                <c:pt idx="111">
                  <c:v>10.87996367791219</c:v>
                </c:pt>
                <c:pt idx="112">
                  <c:v>10.977981368704192</c:v>
                </c:pt>
                <c:pt idx="113">
                  <c:v>11.075999059496194</c:v>
                </c:pt>
                <c:pt idx="114">
                  <c:v>11.174016750288196</c:v>
                </c:pt>
                <c:pt idx="115">
                  <c:v>11.272034441080198</c:v>
                </c:pt>
                <c:pt idx="116">
                  <c:v>11.3700521318722</c:v>
                </c:pt>
                <c:pt idx="117">
                  <c:v>11.468069822664201</c:v>
                </c:pt>
                <c:pt idx="118">
                  <c:v>11.566087513456203</c:v>
                </c:pt>
                <c:pt idx="119">
                  <c:v>11.664105204248205</c:v>
                </c:pt>
                <c:pt idx="120">
                  <c:v>11.762122895040207</c:v>
                </c:pt>
              </c:numCache>
            </c:numRef>
          </c:xVal>
          <c:yVal>
            <c:numRef>
              <c:f>Feuil1!$E$17:$E$137</c:f>
              <c:numCach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6.466058972222977E-294</c:v>
                </c:pt>
                <c:pt idx="40">
                  <c:v>9.962588307289844E-276</c:v>
                </c:pt>
                <c:pt idx="41">
                  <c:v>4.036058896889673E-258</c:v>
                </c:pt>
                <c:pt idx="42">
                  <c:v>4.29927865634242E-241</c:v>
                </c:pt>
                <c:pt idx="43">
                  <c:v>1.2041663383288203E-224</c:v>
                </c:pt>
                <c:pt idx="44">
                  <c:v>8.86809136701206E-209</c:v>
                </c:pt>
                <c:pt idx="45">
                  <c:v>1.71722271138471E-193</c:v>
                </c:pt>
                <c:pt idx="46">
                  <c:v>8.74330999812552E-179</c:v>
                </c:pt>
                <c:pt idx="47">
                  <c:v>1.1705175193970154E-164</c:v>
                </c:pt>
                <c:pt idx="48">
                  <c:v>4.120337094471221E-151</c:v>
                </c:pt>
                <c:pt idx="49">
                  <c:v>3.813645903535874E-138</c:v>
                </c:pt>
                <c:pt idx="50">
                  <c:v>9.281128230771696E-126</c:v>
                </c:pt>
                <c:pt idx="51">
                  <c:v>5.939008790492171E-114</c:v>
                </c:pt>
                <c:pt idx="52">
                  <c:v>9.992633325952585E-103</c:v>
                </c:pt>
                <c:pt idx="53">
                  <c:v>4.420778173152492E-92</c:v>
                </c:pt>
                <c:pt idx="54">
                  <c:v>5.142452436544099E-82</c:v>
                </c:pt>
                <c:pt idx="55">
                  <c:v>1.5728765301247838E-72</c:v>
                </c:pt>
                <c:pt idx="56">
                  <c:v>1.2649453679820293E-63</c:v>
                </c:pt>
                <c:pt idx="57">
                  <c:v>2.6748639301037954E-55</c:v>
                </c:pt>
                <c:pt idx="58">
                  <c:v>1.48725147451544E-47</c:v>
                </c:pt>
                <c:pt idx="59">
                  <c:v>2.174302225125331E-40</c:v>
                </c:pt>
                <c:pt idx="60">
                  <c:v>8.358112276362174E-34</c:v>
                </c:pt>
                <c:pt idx="61">
                  <c:v>8.447910024816222E-28</c:v>
                </c:pt>
                <c:pt idx="62">
                  <c:v>2.2451385502703917E-22</c:v>
                </c:pt>
                <c:pt idx="63">
                  <c:v>1.5688802746012044E-17</c:v>
                </c:pt>
                <c:pt idx="64">
                  <c:v>2.88263228770226E-13</c:v>
                </c:pt>
                <c:pt idx="65">
                  <c:v>1.3926483828982688E-09</c:v>
                </c:pt>
                <c:pt idx="66">
                  <c:v>1.7690760379720685E-06</c:v>
                </c:pt>
                <c:pt idx="67">
                  <c:v>0.0005908868285960621</c:v>
                </c:pt>
                <c:pt idx="68">
                  <c:v>0.051893732269278875</c:v>
                </c:pt>
                <c:pt idx="69">
                  <c:v>1.198335134800599</c:v>
                </c:pt>
                <c:pt idx="70">
                  <c:v>7.2760297690710685</c:v>
                </c:pt>
                <c:pt idx="71">
                  <c:v>11.616182593428482</c:v>
                </c:pt>
                <c:pt idx="72">
                  <c:v>4.87624121829695</c:v>
                </c:pt>
                <c:pt idx="73">
                  <c:v>0.5382198622307566</c:v>
                </c:pt>
                <c:pt idx="74">
                  <c:v>0.015620216487730857</c:v>
                </c:pt>
                <c:pt idx="75">
                  <c:v>0.00011919750499629643</c:v>
                </c:pt>
                <c:pt idx="76">
                  <c:v>2.391663467126721E-07</c:v>
                </c:pt>
                <c:pt idx="77">
                  <c:v>1.2617861695334626E-10</c:v>
                </c:pt>
                <c:pt idx="78">
                  <c:v>1.7503473616078166E-14</c:v>
                </c:pt>
                <c:pt idx="79">
                  <c:v>6.384332748006189E-19</c:v>
                </c:pt>
                <c:pt idx="80">
                  <c:v>6.122933918840002E-24</c:v>
                </c:pt>
                <c:pt idx="81">
                  <c:v>1.5440324344223454E-29</c:v>
                </c:pt>
                <c:pt idx="82">
                  <c:v>1.0237786159709808E-35</c:v>
                </c:pt>
                <c:pt idx="83">
                  <c:v>1.7848777570924754E-42</c:v>
                </c:pt>
                <c:pt idx="84">
                  <c:v>8.182079392876522E-50</c:v>
                </c:pt>
                <c:pt idx="85">
                  <c:v>9.862151946651265E-58</c:v>
                </c:pt>
                <c:pt idx="86">
                  <c:v>3.125593377354694E-66</c:v>
                </c:pt>
                <c:pt idx="87">
                  <c:v>2.6046300992038245E-75</c:v>
                </c:pt>
                <c:pt idx="88">
                  <c:v>5.707059761916519E-85</c:v>
                </c:pt>
                <c:pt idx="89">
                  <c:v>3.287998222245975E-95</c:v>
                </c:pt>
                <c:pt idx="90">
                  <c:v>4.980850609808354E-106</c:v>
                </c:pt>
                <c:pt idx="91">
                  <c:v>1.9839386887745713E-117</c:v>
                </c:pt>
                <c:pt idx="92">
                  <c:v>2.0778096817461045E-129</c:v>
                </c:pt>
                <c:pt idx="93">
                  <c:v>5.7218447878690465E-142</c:v>
                </c:pt>
                <c:pt idx="94">
                  <c:v>4.143040402556875E-155</c:v>
                </c:pt>
                <c:pt idx="95">
                  <c:v>7.887784785481925E-169</c:v>
                </c:pt>
                <c:pt idx="96">
                  <c:v>3.9486053081744075E-183</c:v>
                </c:pt>
                <c:pt idx="97">
                  <c:v>5.197388556147211E-198</c:v>
                </c:pt>
                <c:pt idx="98">
                  <c:v>1.7987857360409937E-213</c:v>
                </c:pt>
                <c:pt idx="99">
                  <c:v>1.6369162975017246E-229</c:v>
                </c:pt>
                <c:pt idx="100">
                  <c:v>3.916754027220842E-246</c:v>
                </c:pt>
                <c:pt idx="101">
                  <c:v>2.464216793926542E-263</c:v>
                </c:pt>
                <c:pt idx="102">
                  <c:v>4.076470612098972E-281</c:v>
                </c:pt>
                <c:pt idx="103">
                  <c:v>1.7731378762225907E-299</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yVal>
          <c:smooth val="1"/>
        </c:ser>
        <c:ser>
          <c:idx val="1"/>
          <c:order val="1"/>
          <c:tx>
            <c:strRef>
              <c:f>Feuil1!$F$16</c:f>
              <c:strCache>
                <c:ptCount val="1"/>
                <c:pt idx="0">
                  <c:v>pic2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Feuil1!$D$17:$D$137</c:f>
              <c:numCache>
                <c:ptCount val="121"/>
                <c:pt idx="0">
                  <c:v>0</c:v>
                </c:pt>
                <c:pt idx="1">
                  <c:v>0.09801769079200157</c:v>
                </c:pt>
                <c:pt idx="2">
                  <c:v>0.19603538158400313</c:v>
                </c:pt>
                <c:pt idx="3">
                  <c:v>0.2940530723760047</c:v>
                </c:pt>
                <c:pt idx="4">
                  <c:v>0.39207076316800626</c:v>
                </c:pt>
                <c:pt idx="5">
                  <c:v>0.49008845396000783</c:v>
                </c:pt>
                <c:pt idx="6">
                  <c:v>0.5881061447520094</c:v>
                </c:pt>
                <c:pt idx="7">
                  <c:v>0.6861238355440109</c:v>
                </c:pt>
                <c:pt idx="8">
                  <c:v>0.7841415263360125</c:v>
                </c:pt>
                <c:pt idx="9">
                  <c:v>0.8821592171280142</c:v>
                </c:pt>
                <c:pt idx="10">
                  <c:v>0.9801769079200158</c:v>
                </c:pt>
                <c:pt idx="11">
                  <c:v>1.0781945987120174</c:v>
                </c:pt>
                <c:pt idx="12">
                  <c:v>1.176212289504019</c:v>
                </c:pt>
                <c:pt idx="13">
                  <c:v>1.2742299802960206</c:v>
                </c:pt>
                <c:pt idx="14">
                  <c:v>1.3722476710880223</c:v>
                </c:pt>
                <c:pt idx="15">
                  <c:v>1.4702653618800239</c:v>
                </c:pt>
                <c:pt idx="16">
                  <c:v>1.5682830526720255</c:v>
                </c:pt>
                <c:pt idx="17">
                  <c:v>1.6663007434640271</c:v>
                </c:pt>
                <c:pt idx="18">
                  <c:v>1.7643184342560287</c:v>
                </c:pt>
                <c:pt idx="19">
                  <c:v>1.8623361250480304</c:v>
                </c:pt>
                <c:pt idx="20">
                  <c:v>1.960353815840032</c:v>
                </c:pt>
                <c:pt idx="21">
                  <c:v>2.0583715066320334</c:v>
                </c:pt>
                <c:pt idx="22">
                  <c:v>2.156389197424035</c:v>
                </c:pt>
                <c:pt idx="23">
                  <c:v>2.254406888216036</c:v>
                </c:pt>
                <c:pt idx="24">
                  <c:v>2.3524245790080376</c:v>
                </c:pt>
                <c:pt idx="25">
                  <c:v>2.450442269800039</c:v>
                </c:pt>
                <c:pt idx="26">
                  <c:v>2.5484599605920404</c:v>
                </c:pt>
                <c:pt idx="27">
                  <c:v>2.646477651384042</c:v>
                </c:pt>
                <c:pt idx="28">
                  <c:v>2.744495342176043</c:v>
                </c:pt>
                <c:pt idx="29">
                  <c:v>2.8425130329680446</c:v>
                </c:pt>
                <c:pt idx="30">
                  <c:v>2.940530723760046</c:v>
                </c:pt>
                <c:pt idx="31">
                  <c:v>3.0385484145520474</c:v>
                </c:pt>
                <c:pt idx="32">
                  <c:v>3.136566105344049</c:v>
                </c:pt>
                <c:pt idx="33">
                  <c:v>3.23458379613605</c:v>
                </c:pt>
                <c:pt idx="34">
                  <c:v>3.3326014869280516</c:v>
                </c:pt>
                <c:pt idx="35">
                  <c:v>3.430619177720053</c:v>
                </c:pt>
                <c:pt idx="36">
                  <c:v>3.5286368685120544</c:v>
                </c:pt>
                <c:pt idx="37">
                  <c:v>3.626654559304056</c:v>
                </c:pt>
                <c:pt idx="38">
                  <c:v>3.724672250096057</c:v>
                </c:pt>
                <c:pt idx="39">
                  <c:v>3.8226899408880586</c:v>
                </c:pt>
                <c:pt idx="40">
                  <c:v>3.92070763168006</c:v>
                </c:pt>
                <c:pt idx="41">
                  <c:v>4.018725322472061</c:v>
                </c:pt>
                <c:pt idx="42">
                  <c:v>4.116743013264063</c:v>
                </c:pt>
                <c:pt idx="43">
                  <c:v>4.214760704056065</c:v>
                </c:pt>
                <c:pt idx="44">
                  <c:v>4.312778394848067</c:v>
                </c:pt>
                <c:pt idx="45">
                  <c:v>4.410796085640069</c:v>
                </c:pt>
                <c:pt idx="46">
                  <c:v>4.508813776432071</c:v>
                </c:pt>
                <c:pt idx="47">
                  <c:v>4.606831467224072</c:v>
                </c:pt>
                <c:pt idx="48">
                  <c:v>4.704849158016074</c:v>
                </c:pt>
                <c:pt idx="49">
                  <c:v>4.802866848808076</c:v>
                </c:pt>
                <c:pt idx="50">
                  <c:v>4.900884539600078</c:v>
                </c:pt>
                <c:pt idx="51">
                  <c:v>4.99890223039208</c:v>
                </c:pt>
                <c:pt idx="52">
                  <c:v>5.096919921184082</c:v>
                </c:pt>
                <c:pt idx="53">
                  <c:v>5.1949376119760835</c:v>
                </c:pt>
                <c:pt idx="54">
                  <c:v>5.292955302768085</c:v>
                </c:pt>
                <c:pt idx="55">
                  <c:v>5.390972993560087</c:v>
                </c:pt>
                <c:pt idx="56">
                  <c:v>5.488990684352089</c:v>
                </c:pt>
                <c:pt idx="57">
                  <c:v>5.587008375144091</c:v>
                </c:pt>
                <c:pt idx="58">
                  <c:v>5.685026065936093</c:v>
                </c:pt>
                <c:pt idx="59">
                  <c:v>5.783043756728095</c:v>
                </c:pt>
                <c:pt idx="60">
                  <c:v>5.881061447520096</c:v>
                </c:pt>
                <c:pt idx="61">
                  <c:v>5.979079138312098</c:v>
                </c:pt>
                <c:pt idx="62">
                  <c:v>6.0770968291041</c:v>
                </c:pt>
                <c:pt idx="63">
                  <c:v>6.175114519896102</c:v>
                </c:pt>
                <c:pt idx="64">
                  <c:v>6.273132210688104</c:v>
                </c:pt>
                <c:pt idx="65">
                  <c:v>6.371149901480106</c:v>
                </c:pt>
                <c:pt idx="66">
                  <c:v>6.4691675922721075</c:v>
                </c:pt>
                <c:pt idx="67">
                  <c:v>6.567185283064109</c:v>
                </c:pt>
                <c:pt idx="68">
                  <c:v>6.665202973856111</c:v>
                </c:pt>
                <c:pt idx="69">
                  <c:v>6.763220664648113</c:v>
                </c:pt>
                <c:pt idx="70">
                  <c:v>6.861238355440115</c:v>
                </c:pt>
                <c:pt idx="71">
                  <c:v>6.959256046232117</c:v>
                </c:pt>
                <c:pt idx="72">
                  <c:v>7.0572737370241185</c:v>
                </c:pt>
                <c:pt idx="73">
                  <c:v>7.15529142781612</c:v>
                </c:pt>
                <c:pt idx="74">
                  <c:v>7.253309118608122</c:v>
                </c:pt>
                <c:pt idx="75">
                  <c:v>7.351326809400124</c:v>
                </c:pt>
                <c:pt idx="76">
                  <c:v>7.449344500192126</c:v>
                </c:pt>
                <c:pt idx="77">
                  <c:v>7.547362190984128</c:v>
                </c:pt>
                <c:pt idx="78">
                  <c:v>7.64537988177613</c:v>
                </c:pt>
                <c:pt idx="79">
                  <c:v>7.743397572568131</c:v>
                </c:pt>
                <c:pt idx="80">
                  <c:v>7.841415263360133</c:v>
                </c:pt>
                <c:pt idx="81">
                  <c:v>7.939432954152135</c:v>
                </c:pt>
                <c:pt idx="82">
                  <c:v>8.037450644944137</c:v>
                </c:pt>
                <c:pt idx="83">
                  <c:v>8.135468335736139</c:v>
                </c:pt>
                <c:pt idx="84">
                  <c:v>8.23348602652814</c:v>
                </c:pt>
                <c:pt idx="85">
                  <c:v>8.331503717320142</c:v>
                </c:pt>
                <c:pt idx="86">
                  <c:v>8.429521408112144</c:v>
                </c:pt>
                <c:pt idx="87">
                  <c:v>8.527539098904146</c:v>
                </c:pt>
                <c:pt idx="88">
                  <c:v>8.625556789696148</c:v>
                </c:pt>
                <c:pt idx="89">
                  <c:v>8.72357448048815</c:v>
                </c:pt>
                <c:pt idx="90">
                  <c:v>8.821592171280152</c:v>
                </c:pt>
                <c:pt idx="91">
                  <c:v>8.919609862072154</c:v>
                </c:pt>
                <c:pt idx="92">
                  <c:v>9.017627552864155</c:v>
                </c:pt>
                <c:pt idx="93">
                  <c:v>9.115645243656157</c:v>
                </c:pt>
                <c:pt idx="94">
                  <c:v>9.213662934448159</c:v>
                </c:pt>
                <c:pt idx="95">
                  <c:v>9.311680625240161</c:v>
                </c:pt>
                <c:pt idx="96">
                  <c:v>9.409698316032163</c:v>
                </c:pt>
                <c:pt idx="97">
                  <c:v>9.507716006824165</c:v>
                </c:pt>
                <c:pt idx="98">
                  <c:v>9.605733697616166</c:v>
                </c:pt>
                <c:pt idx="99">
                  <c:v>9.703751388408168</c:v>
                </c:pt>
                <c:pt idx="100">
                  <c:v>9.80176907920017</c:v>
                </c:pt>
                <c:pt idx="101">
                  <c:v>9.899786769992172</c:v>
                </c:pt>
                <c:pt idx="102">
                  <c:v>9.997804460784174</c:v>
                </c:pt>
                <c:pt idx="103">
                  <c:v>10.095822151576176</c:v>
                </c:pt>
                <c:pt idx="104">
                  <c:v>10.193839842368178</c:v>
                </c:pt>
                <c:pt idx="105">
                  <c:v>10.29185753316018</c:v>
                </c:pt>
                <c:pt idx="106">
                  <c:v>10.389875223952181</c:v>
                </c:pt>
                <c:pt idx="107">
                  <c:v>10.487892914744183</c:v>
                </c:pt>
                <c:pt idx="108">
                  <c:v>10.585910605536185</c:v>
                </c:pt>
                <c:pt idx="109">
                  <c:v>10.683928296328187</c:v>
                </c:pt>
                <c:pt idx="110">
                  <c:v>10.781945987120189</c:v>
                </c:pt>
                <c:pt idx="111">
                  <c:v>10.87996367791219</c:v>
                </c:pt>
                <c:pt idx="112">
                  <c:v>10.977981368704192</c:v>
                </c:pt>
                <c:pt idx="113">
                  <c:v>11.075999059496194</c:v>
                </c:pt>
                <c:pt idx="114">
                  <c:v>11.174016750288196</c:v>
                </c:pt>
                <c:pt idx="115">
                  <c:v>11.272034441080198</c:v>
                </c:pt>
                <c:pt idx="116">
                  <c:v>11.3700521318722</c:v>
                </c:pt>
                <c:pt idx="117">
                  <c:v>11.468069822664201</c:v>
                </c:pt>
                <c:pt idx="118">
                  <c:v>11.566087513456203</c:v>
                </c:pt>
                <c:pt idx="119">
                  <c:v>11.664105204248205</c:v>
                </c:pt>
                <c:pt idx="120">
                  <c:v>11.762122895040207</c:v>
                </c:pt>
              </c:numCache>
            </c:numRef>
          </c:xVal>
          <c:yVal>
            <c:numRef>
              <c:f>Feuil1!$F$17:$F$137</c:f>
              <c:numCach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8.145175175051122E-300</c:v>
                </c:pt>
                <c:pt idx="43">
                  <c:v>7.121849962648256E-283</c:v>
                </c:pt>
                <c:pt idx="44">
                  <c:v>2.0050458809529325E-266</c:v>
                </c:pt>
                <c:pt idx="45">
                  <c:v>1.817585768182852E-250</c:v>
                </c:pt>
                <c:pt idx="46">
                  <c:v>5.305234873758539E-235</c:v>
                </c:pt>
                <c:pt idx="47">
                  <c:v>4.986013175556779E-220</c:v>
                </c:pt>
                <c:pt idx="48">
                  <c:v>1.5088335471414E-205</c:v>
                </c:pt>
                <c:pt idx="49">
                  <c:v>1.4701726695908766E-191</c:v>
                </c:pt>
                <c:pt idx="50">
                  <c:v>4.6124796401506215E-178</c:v>
                </c:pt>
                <c:pt idx="51">
                  <c:v>4.659503937402291E-165</c:v>
                </c:pt>
                <c:pt idx="52">
                  <c:v>1.5155979447790455E-152</c:v>
                </c:pt>
                <c:pt idx="53">
                  <c:v>1.587330773658596E-140</c:v>
                </c:pt>
                <c:pt idx="54">
                  <c:v>5.3529103273222854E-129</c:v>
                </c:pt>
                <c:pt idx="55">
                  <c:v>5.812347935138801E-118</c:v>
                </c:pt>
                <c:pt idx="56">
                  <c:v>2.0321340056566323E-107</c:v>
                </c:pt>
                <c:pt idx="57">
                  <c:v>2.2876637296482812E-97</c:v>
                </c:pt>
                <c:pt idx="58">
                  <c:v>8.292226067087981E-88</c:v>
                </c:pt>
                <c:pt idx="59">
                  <c:v>9.678079476558245E-79</c:v>
                </c:pt>
                <c:pt idx="60">
                  <c:v>3.6370254381254147E-70</c:v>
                </c:pt>
                <c:pt idx="61">
                  <c:v>4.400911109934927E-62</c:v>
                </c:pt>
                <c:pt idx="62">
                  <c:v>1.7146597706718777E-54</c:v>
                </c:pt>
                <c:pt idx="63">
                  <c:v>2.1510595031475756E-47</c:v>
                </c:pt>
                <c:pt idx="64">
                  <c:v>8.688923896512704E-41</c:v>
                </c:pt>
                <c:pt idx="65">
                  <c:v>1.1301046616857282E-34</c:v>
                </c:pt>
                <c:pt idx="66">
                  <c:v>4.7327159883530386E-29</c:v>
                </c:pt>
                <c:pt idx="67">
                  <c:v>6.381772578270218E-24</c:v>
                </c:pt>
                <c:pt idx="68">
                  <c:v>2.7708391017402647E-19</c:v>
                </c:pt>
                <c:pt idx="69">
                  <c:v>3.873650158020058E-15</c:v>
                </c:pt>
                <c:pt idx="70">
                  <c:v>1.7436872309190934E-11</c:v>
                </c:pt>
                <c:pt idx="71">
                  <c:v>2.5272946763203003E-08</c:v>
                </c:pt>
                <c:pt idx="72">
                  <c:v>1.1794574599123894E-05</c:v>
                </c:pt>
                <c:pt idx="73">
                  <c:v>0.0017723430409636238</c:v>
                </c:pt>
                <c:pt idx="74">
                  <c:v>0.08575360587326711</c:v>
                </c:pt>
                <c:pt idx="75">
                  <c:v>1.3359681393806653</c:v>
                </c:pt>
                <c:pt idx="76">
                  <c:v>6.7016063662497</c:v>
                </c:pt>
                <c:pt idx="77">
                  <c:v>10.824325229047938</c:v>
                </c:pt>
                <c:pt idx="78">
                  <c:v>5.62939669787752</c:v>
                </c:pt>
                <c:pt idx="79">
                  <c:v>0.9426749772183187</c:v>
                </c:pt>
                <c:pt idx="80">
                  <c:v>0.0508277877794573</c:v>
                </c:pt>
                <c:pt idx="81">
                  <c:v>0.0008824285291023007</c:v>
                </c:pt>
                <c:pt idx="82">
                  <c:v>4.9328394059644335E-06</c:v>
                </c:pt>
                <c:pt idx="83">
                  <c:v>8.878784531351974E-09</c:v>
                </c:pt>
                <c:pt idx="84">
                  <c:v>5.145755660387741E-12</c:v>
                </c:pt>
                <c:pt idx="85">
                  <c:v>9.602490979724034E-16</c:v>
                </c:pt>
                <c:pt idx="86">
                  <c:v>5.769760139311149E-20</c:v>
                </c:pt>
                <c:pt idx="87">
                  <c:v>1.1162737545970713E-24</c:v>
                </c:pt>
                <c:pt idx="88">
                  <c:v>6.953809235783155E-30</c:v>
                </c:pt>
                <c:pt idx="89">
                  <c:v>1.3948064107705265E-35</c:v>
                </c:pt>
                <c:pt idx="90">
                  <c:v>9.008328208500195E-42</c:v>
                </c:pt>
                <c:pt idx="91">
                  <c:v>1.8733269051067028E-48</c:v>
                </c:pt>
                <c:pt idx="92">
                  <c:v>1.2543595599052837E-55</c:v>
                </c:pt>
                <c:pt idx="93">
                  <c:v>2.704391867440626E-63</c:v>
                </c:pt>
                <c:pt idx="94">
                  <c:v>1.877397789546806E-71</c:v>
                </c:pt>
                <c:pt idx="95">
                  <c:v>4.196450327556684E-80</c:v>
                </c:pt>
                <c:pt idx="96">
                  <c:v>3.0202783892975117E-89</c:v>
                </c:pt>
                <c:pt idx="97">
                  <c:v>6.999241318314905E-99</c:v>
                </c:pt>
                <c:pt idx="98">
                  <c:v>5.222687770885199E-109</c:v>
                </c:pt>
                <c:pt idx="99">
                  <c:v>1.2548050637429395E-119</c:v>
                </c:pt>
                <c:pt idx="100">
                  <c:v>9.707280204017727E-131</c:v>
                </c:pt>
                <c:pt idx="101">
                  <c:v>2.4180093331404468E-142</c:v>
                </c:pt>
                <c:pt idx="102">
                  <c:v>1.93935575614898E-154</c:v>
                </c:pt>
                <c:pt idx="103">
                  <c:v>5.008366453540174E-167</c:v>
                </c:pt>
                <c:pt idx="104">
                  <c:v>4.164604998861168E-180</c:v>
                </c:pt>
                <c:pt idx="105">
                  <c:v>1.115040489771264E-193</c:v>
                </c:pt>
                <c:pt idx="106">
                  <c:v>9.612726002297033E-208</c:v>
                </c:pt>
                <c:pt idx="107">
                  <c:v>2.66834261873886E-222</c:v>
                </c:pt>
                <c:pt idx="108">
                  <c:v>2.3849304900303552E-237</c:v>
                </c:pt>
                <c:pt idx="109">
                  <c:v>6.863552540846946E-253</c:v>
                </c:pt>
                <c:pt idx="110">
                  <c:v>6.360061322324922E-269</c:v>
                </c:pt>
                <c:pt idx="111">
                  <c:v>1.8976352854867277E-285</c:v>
                </c:pt>
                <c:pt idx="112">
                  <c:v>1.8230697928529708E-302</c:v>
                </c:pt>
                <c:pt idx="113">
                  <c:v>0</c:v>
                </c:pt>
                <c:pt idx="114">
                  <c:v>0</c:v>
                </c:pt>
                <c:pt idx="115">
                  <c:v>0</c:v>
                </c:pt>
                <c:pt idx="116">
                  <c:v>0</c:v>
                </c:pt>
                <c:pt idx="117">
                  <c:v>0</c:v>
                </c:pt>
                <c:pt idx="118">
                  <c:v>0</c:v>
                </c:pt>
                <c:pt idx="119">
                  <c:v>0</c:v>
                </c:pt>
                <c:pt idx="120">
                  <c:v>0</c:v>
                </c:pt>
              </c:numCache>
            </c:numRef>
          </c:yVal>
          <c:smooth val="1"/>
        </c:ser>
        <c:axId val="10568040"/>
        <c:axId val="28003497"/>
      </c:scatterChart>
      <c:valAx>
        <c:axId val="10568040"/>
        <c:scaling>
          <c:orientation val="minMax"/>
        </c:scaling>
        <c:axPos val="b"/>
        <c:delete val="0"/>
        <c:numFmt formatCode="General" sourceLinked="1"/>
        <c:majorTickMark val="out"/>
        <c:minorTickMark val="none"/>
        <c:tickLblPos val="nextTo"/>
        <c:crossAx val="28003497"/>
        <c:crosses val="autoZero"/>
        <c:crossBetween val="midCat"/>
        <c:dispUnits/>
      </c:valAx>
      <c:valAx>
        <c:axId val="28003497"/>
        <c:scaling>
          <c:orientation val="minMax"/>
        </c:scaling>
        <c:axPos val="l"/>
        <c:majorGridlines/>
        <c:delete val="0"/>
        <c:numFmt formatCode="General" sourceLinked="1"/>
        <c:majorTickMark val="out"/>
        <c:minorTickMark val="none"/>
        <c:tickLblPos val="nextTo"/>
        <c:crossAx val="10568040"/>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CCFFFF"/>
    </a:solidFill>
  </c:spPr>
  <c:txPr>
    <a:bodyPr vert="horz" rot="0"/>
    <a:lstStyle/>
    <a:p>
      <a:pPr>
        <a:defRPr lang="en-US" cap="none" sz="2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Feuil2!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Feuil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1028700</xdr:colOff>
      <xdr:row>12</xdr:row>
      <xdr:rowOff>47625</xdr:rowOff>
    </xdr:from>
    <xdr:to>
      <xdr:col>9</xdr:col>
      <xdr:colOff>219075</xdr:colOff>
      <xdr:row>13</xdr:row>
      <xdr:rowOff>161925</xdr:rowOff>
    </xdr:to>
    <xdr:sp>
      <xdr:nvSpPr>
        <xdr:cNvPr id="1" name="TextBox 46">
          <a:hlinkClick r:id="rId1"/>
        </xdr:cNvPr>
        <xdr:cNvSpPr txBox="1">
          <a:spLocks noChangeArrowheads="1"/>
        </xdr:cNvSpPr>
      </xdr:nvSpPr>
      <xdr:spPr>
        <a:xfrm>
          <a:off x="6219825" y="2314575"/>
          <a:ext cx="1762125" cy="30480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Aggrandir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495300</xdr:colOff>
      <xdr:row>32</xdr:row>
      <xdr:rowOff>28575</xdr:rowOff>
    </xdr:to>
    <xdr:graphicFrame>
      <xdr:nvGraphicFramePr>
        <xdr:cNvPr id="1" name="Chart 1"/>
        <xdr:cNvGraphicFramePr/>
      </xdr:nvGraphicFramePr>
      <xdr:xfrm>
        <a:off x="0" y="0"/>
        <a:ext cx="8877300" cy="52101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2</xdr:row>
      <xdr:rowOff>152400</xdr:rowOff>
    </xdr:from>
    <xdr:to>
      <xdr:col>4</xdr:col>
      <xdr:colOff>66675</xdr:colOff>
      <xdr:row>4</xdr:row>
      <xdr:rowOff>142875</xdr:rowOff>
    </xdr:to>
    <xdr:sp>
      <xdr:nvSpPr>
        <xdr:cNvPr id="2" name="TextBox 2">
          <a:hlinkClick r:id="rId2"/>
        </xdr:cNvPr>
        <xdr:cNvSpPr txBox="1">
          <a:spLocks noChangeArrowheads="1"/>
        </xdr:cNvSpPr>
      </xdr:nvSpPr>
      <xdr:spPr>
        <a:xfrm>
          <a:off x="1038225" y="476250"/>
          <a:ext cx="2076450" cy="314325"/>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RETOUR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37"/>
  <sheetViews>
    <sheetView tabSelected="1" workbookViewId="0" topLeftCell="A3">
      <selection activeCell="B25" sqref="B25"/>
    </sheetView>
  </sheetViews>
  <sheetFormatPr defaultColWidth="11.421875" defaultRowHeight="12.75"/>
  <cols>
    <col min="1" max="1" width="20.7109375" style="0" customWidth="1"/>
    <col min="7" max="7" width="15.7109375" style="0" customWidth="1"/>
  </cols>
  <sheetData>
    <row r="1" ht="18">
      <c r="A1" s="6" t="s">
        <v>34</v>
      </c>
    </row>
    <row r="2" ht="13.5" thickBot="1"/>
    <row r="3" spans="4:11" ht="13.5" thickBot="1">
      <c r="D3" s="40" t="s">
        <v>49</v>
      </c>
      <c r="E3" s="41"/>
      <c r="F3" s="34" t="s">
        <v>27</v>
      </c>
      <c r="G3" s="39"/>
      <c r="H3" s="34" t="s">
        <v>24</v>
      </c>
      <c r="I3" s="36"/>
      <c r="J3" s="34" t="s">
        <v>23</v>
      </c>
      <c r="K3" s="35"/>
    </row>
    <row r="4" spans="1:11" ht="13.5" thickBot="1">
      <c r="A4" s="37" t="s">
        <v>26</v>
      </c>
      <c r="B4" s="38"/>
      <c r="D4" s="16" t="s">
        <v>28</v>
      </c>
      <c r="E4" s="17"/>
      <c r="F4" s="15" t="s">
        <v>0</v>
      </c>
      <c r="G4" s="28"/>
      <c r="H4" s="15" t="s">
        <v>47</v>
      </c>
      <c r="I4" s="28"/>
      <c r="J4" s="30" t="s">
        <v>45</v>
      </c>
      <c r="K4" s="29"/>
    </row>
    <row r="5" spans="1:11" ht="13.5" thickBot="1">
      <c r="A5" s="12" t="s">
        <v>9</v>
      </c>
      <c r="B5" s="15">
        <f>C5/10</f>
        <v>0.1</v>
      </c>
      <c r="C5">
        <v>1</v>
      </c>
      <c r="D5" s="18" t="s">
        <v>29</v>
      </c>
      <c r="E5" s="19"/>
      <c r="F5" s="12" t="s">
        <v>50</v>
      </c>
      <c r="G5" s="27"/>
      <c r="H5" s="29" t="s">
        <v>48</v>
      </c>
      <c r="I5" s="27"/>
      <c r="J5" s="29" t="s">
        <v>46</v>
      </c>
      <c r="K5" s="31"/>
    </row>
    <row r="6" spans="1:11" ht="16.5" thickBot="1">
      <c r="A6" s="15" t="s">
        <v>10</v>
      </c>
      <c r="B6" s="12">
        <f>C6</f>
        <v>5</v>
      </c>
      <c r="C6">
        <v>5</v>
      </c>
      <c r="D6" s="20" t="s">
        <v>30</v>
      </c>
      <c r="E6" s="21"/>
      <c r="F6" s="15" t="s">
        <v>51</v>
      </c>
      <c r="G6" s="28"/>
      <c r="H6" s="15" t="s">
        <v>14</v>
      </c>
      <c r="I6" s="28"/>
      <c r="J6" s="15" t="s">
        <v>17</v>
      </c>
      <c r="K6" s="13"/>
    </row>
    <row r="7" spans="1:11" ht="16.5" thickBot="1">
      <c r="A7" s="18" t="s">
        <v>11</v>
      </c>
      <c r="B7" s="15">
        <f>C7/10</f>
        <v>0.2</v>
      </c>
      <c r="C7">
        <v>2</v>
      </c>
      <c r="D7" s="16" t="s">
        <v>31</v>
      </c>
      <c r="E7" s="17"/>
      <c r="F7" s="12" t="s">
        <v>21</v>
      </c>
      <c r="G7" s="27"/>
      <c r="H7" s="12" t="s">
        <v>15</v>
      </c>
      <c r="I7" s="27"/>
      <c r="J7" s="12" t="s">
        <v>18</v>
      </c>
      <c r="K7" s="7"/>
    </row>
    <row r="8" spans="1:11" ht="16.5" thickBot="1">
      <c r="A8" s="20" t="s">
        <v>35</v>
      </c>
      <c r="B8" s="12">
        <f>C8</f>
        <v>3</v>
      </c>
      <c r="C8">
        <v>3</v>
      </c>
      <c r="F8" s="15" t="s">
        <v>20</v>
      </c>
      <c r="G8" s="28"/>
      <c r="H8" s="15" t="s">
        <v>1</v>
      </c>
      <c r="I8" s="28"/>
      <c r="J8" s="15" t="s">
        <v>19</v>
      </c>
      <c r="K8" s="13"/>
    </row>
    <row r="9" spans="1:11" ht="13.5" thickBot="1">
      <c r="A9" s="14" t="s">
        <v>52</v>
      </c>
      <c r="B9" s="15">
        <f>C9/10</f>
        <v>1.3</v>
      </c>
      <c r="C9">
        <v>13</v>
      </c>
      <c r="F9" s="12" t="s">
        <v>39</v>
      </c>
      <c r="G9" s="27"/>
      <c r="H9" s="12" t="s">
        <v>2</v>
      </c>
      <c r="I9" s="27"/>
      <c r="J9" s="12" t="s">
        <v>3</v>
      </c>
      <c r="K9" s="7"/>
    </row>
    <row r="10" spans="1:11" ht="13.5" thickBot="1">
      <c r="A10" s="22" t="s">
        <v>4</v>
      </c>
      <c r="B10" s="12">
        <f>C10/100</f>
        <v>1</v>
      </c>
      <c r="C10">
        <v>100</v>
      </c>
      <c r="F10" s="15" t="s">
        <v>53</v>
      </c>
      <c r="G10" s="28"/>
      <c r="H10" s="22" t="s">
        <v>13</v>
      </c>
      <c r="I10" s="32"/>
      <c r="J10" s="22" t="s">
        <v>12</v>
      </c>
      <c r="K10" s="32"/>
    </row>
    <row r="11" spans="1:11" ht="16.5" thickBot="1">
      <c r="A11" s="14" t="s">
        <v>38</v>
      </c>
      <c r="B11" s="15">
        <f>C11/100</f>
        <v>0.1</v>
      </c>
      <c r="C11">
        <v>10</v>
      </c>
      <c r="F11" s="12" t="s">
        <v>44</v>
      </c>
      <c r="G11" s="25"/>
      <c r="H11" s="12" t="s">
        <v>16</v>
      </c>
      <c r="I11" s="25"/>
      <c r="J11" s="12" t="s">
        <v>25</v>
      </c>
      <c r="K11" s="25"/>
    </row>
    <row r="12" ht="13.5" thickBot="1"/>
    <row r="13" spans="1:2" ht="15" thickBot="1">
      <c r="A13" s="15" t="s">
        <v>22</v>
      </c>
      <c r="B13" s="13">
        <f>0.5/dpart</f>
        <v>0.16666666666666666</v>
      </c>
    </row>
    <row r="14" spans="1:2" ht="13.5" thickBot="1">
      <c r="A14" s="16" t="s">
        <v>37</v>
      </c>
      <c r="B14" s="27">
        <f>3*dpart</f>
        <v>9</v>
      </c>
    </row>
    <row r="15" spans="1:2" ht="13.5" thickBot="1">
      <c r="A15" s="15" t="s">
        <v>36</v>
      </c>
      <c r="B15" s="12"/>
    </row>
    <row r="16" spans="1:7" ht="13.5" thickBot="1">
      <c r="A16" s="12" t="s">
        <v>40</v>
      </c>
      <c r="B16" s="23"/>
      <c r="D16" t="s">
        <v>5</v>
      </c>
      <c r="E16" t="s">
        <v>6</v>
      </c>
      <c r="F16" t="s">
        <v>7</v>
      </c>
      <c r="G16" t="s">
        <v>8</v>
      </c>
    </row>
    <row r="17" spans="1:10" ht="15" thickBot="1">
      <c r="A17" s="15" t="s">
        <v>41</v>
      </c>
      <c r="B17" s="26"/>
      <c r="D17">
        <v>0</v>
      </c>
      <c r="I17" s="2" t="s">
        <v>32</v>
      </c>
      <c r="J17" s="3">
        <f>1.3*K7</f>
        <v>0</v>
      </c>
    </row>
    <row r="18" spans="1:10" ht="13.5" thickBot="1">
      <c r="A18" s="12" t="s">
        <v>42</v>
      </c>
      <c r="B18" s="24"/>
      <c r="D18">
        <f>D17+$J$18</f>
        <v>0</v>
      </c>
      <c r="I18" s="2" t="s">
        <v>33</v>
      </c>
      <c r="J18" s="2">
        <f>J17/100</f>
        <v>0</v>
      </c>
    </row>
    <row r="19" spans="1:10" ht="13.5" thickBot="1">
      <c r="A19" s="15" t="s">
        <v>43</v>
      </c>
      <c r="B19" s="33"/>
      <c r="D19">
        <f aca="true" t="shared" si="0" ref="D19:D93">D18+$J$18</f>
        <v>0</v>
      </c>
      <c r="I19" s="8"/>
      <c r="J19" s="9"/>
    </row>
    <row r="20" spans="4:10" ht="12.75">
      <c r="D20">
        <f t="shared" si="0"/>
        <v>0</v>
      </c>
      <c r="I20" s="8"/>
      <c r="J20" s="9"/>
    </row>
    <row r="21" spans="4:10" ht="12.75">
      <c r="D21">
        <f t="shared" si="0"/>
        <v>0</v>
      </c>
      <c r="I21" s="8"/>
      <c r="J21" s="9"/>
    </row>
    <row r="22" spans="4:10" ht="12.75">
      <c r="D22">
        <f t="shared" si="0"/>
        <v>0</v>
      </c>
      <c r="I22" s="8"/>
      <c r="J22" s="9"/>
    </row>
    <row r="23" spans="4:10" ht="12.75">
      <c r="D23">
        <f t="shared" si="0"/>
        <v>0</v>
      </c>
      <c r="I23" s="8"/>
      <c r="J23" s="9"/>
    </row>
    <row r="24" spans="4:10" ht="12.75">
      <c r="D24">
        <f t="shared" si="0"/>
        <v>0</v>
      </c>
      <c r="I24" s="8"/>
      <c r="J24" s="9"/>
    </row>
    <row r="25" spans="4:10" ht="12.75">
      <c r="D25">
        <f t="shared" si="0"/>
        <v>0</v>
      </c>
      <c r="I25" s="10"/>
      <c r="J25" s="10"/>
    </row>
    <row r="26" ht="12.75">
      <c r="D26">
        <f t="shared" si="0"/>
        <v>0</v>
      </c>
    </row>
    <row r="27" ht="12.75">
      <c r="D27">
        <f t="shared" si="0"/>
        <v>0</v>
      </c>
    </row>
    <row r="28" ht="12.75">
      <c r="D28">
        <f t="shared" si="0"/>
        <v>0</v>
      </c>
    </row>
    <row r="29" ht="12.75">
      <c r="D29">
        <f t="shared" si="0"/>
        <v>0</v>
      </c>
    </row>
    <row r="30" ht="12.75">
      <c r="D30">
        <f t="shared" si="0"/>
        <v>0</v>
      </c>
    </row>
    <row r="31" ht="12.75">
      <c r="D31">
        <f t="shared" si="0"/>
        <v>0</v>
      </c>
    </row>
    <row r="32" ht="12.75">
      <c r="D32">
        <f t="shared" si="0"/>
        <v>0</v>
      </c>
    </row>
    <row r="33" ht="12.75">
      <c r="D33">
        <f t="shared" si="0"/>
        <v>0</v>
      </c>
    </row>
    <row r="34" ht="12.75">
      <c r="D34">
        <f t="shared" si="0"/>
        <v>0</v>
      </c>
    </row>
    <row r="35" ht="12.75">
      <c r="D35">
        <f t="shared" si="0"/>
        <v>0</v>
      </c>
    </row>
    <row r="36" ht="12.75">
      <c r="D36">
        <f t="shared" si="0"/>
        <v>0</v>
      </c>
    </row>
    <row r="37" ht="12.75">
      <c r="D37">
        <f aca="true" t="shared" si="1" ref="D37:D48">D36+$J$18</f>
        <v>0</v>
      </c>
    </row>
    <row r="38" ht="12.75">
      <c r="D38">
        <f t="shared" si="1"/>
        <v>0</v>
      </c>
    </row>
    <row r="39" ht="12.75">
      <c r="D39">
        <f t="shared" si="1"/>
        <v>0</v>
      </c>
    </row>
    <row r="40" ht="12.75">
      <c r="D40">
        <f t="shared" si="1"/>
        <v>0</v>
      </c>
    </row>
    <row r="41" ht="12.75">
      <c r="D41">
        <f t="shared" si="1"/>
        <v>0</v>
      </c>
    </row>
    <row r="42" ht="12.75">
      <c r="D42">
        <f t="shared" si="1"/>
        <v>0</v>
      </c>
    </row>
    <row r="43" ht="12.75">
      <c r="D43">
        <f t="shared" si="1"/>
        <v>0</v>
      </c>
    </row>
    <row r="44" ht="12.75">
      <c r="D44">
        <f t="shared" si="1"/>
        <v>0</v>
      </c>
    </row>
    <row r="45" ht="12.75">
      <c r="D45">
        <f t="shared" si="1"/>
        <v>0</v>
      </c>
    </row>
    <row r="46" ht="12.75">
      <c r="D46">
        <f t="shared" si="1"/>
        <v>0</v>
      </c>
    </row>
    <row r="47" ht="12.75">
      <c r="D47">
        <f t="shared" si="1"/>
        <v>0</v>
      </c>
    </row>
    <row r="48" ht="12.75">
      <c r="D48">
        <f t="shared" si="1"/>
        <v>0</v>
      </c>
    </row>
    <row r="49" ht="13.5" thickBot="1">
      <c r="D49">
        <f t="shared" si="0"/>
        <v>0</v>
      </c>
    </row>
    <row r="50" spans="1:4" ht="13.5" thickBot="1">
      <c r="A50" s="4"/>
      <c r="B50" s="5"/>
      <c r="D50">
        <f t="shared" si="0"/>
        <v>0</v>
      </c>
    </row>
    <row r="51" ht="12.75">
      <c r="D51">
        <f t="shared" si="0"/>
        <v>0</v>
      </c>
    </row>
    <row r="52" ht="12.75">
      <c r="D52">
        <f t="shared" si="0"/>
        <v>0</v>
      </c>
    </row>
    <row r="53" ht="12.75">
      <c r="D53">
        <f t="shared" si="0"/>
        <v>0</v>
      </c>
    </row>
    <row r="54" ht="12.75">
      <c r="D54">
        <f t="shared" si="0"/>
        <v>0</v>
      </c>
    </row>
    <row r="55" ht="12.75">
      <c r="D55">
        <f t="shared" si="0"/>
        <v>0</v>
      </c>
    </row>
    <row r="56" ht="12.75">
      <c r="D56">
        <f t="shared" si="0"/>
        <v>0</v>
      </c>
    </row>
    <row r="57" ht="12.75">
      <c r="D57">
        <f t="shared" si="0"/>
        <v>0</v>
      </c>
    </row>
    <row r="58" ht="12.75">
      <c r="D58">
        <f t="shared" si="0"/>
        <v>0</v>
      </c>
    </row>
    <row r="59" ht="12.75">
      <c r="D59">
        <f t="shared" si="0"/>
        <v>0</v>
      </c>
    </row>
    <row r="60" spans="1:4" ht="12.75">
      <c r="A60" s="11"/>
      <c r="B60" s="9"/>
      <c r="D60">
        <f t="shared" si="0"/>
        <v>0</v>
      </c>
    </row>
    <row r="61" ht="12.75">
      <c r="D61">
        <f t="shared" si="0"/>
        <v>0</v>
      </c>
    </row>
    <row r="62" ht="12.75">
      <c r="D62">
        <f t="shared" si="0"/>
        <v>0</v>
      </c>
    </row>
    <row r="63" ht="12.75">
      <c r="D63">
        <f t="shared" si="0"/>
        <v>0</v>
      </c>
    </row>
    <row r="64" ht="12.75">
      <c r="D64">
        <f t="shared" si="0"/>
        <v>0</v>
      </c>
    </row>
    <row r="65" ht="12.75">
      <c r="D65">
        <f t="shared" si="0"/>
        <v>0</v>
      </c>
    </row>
    <row r="66" ht="12.75">
      <c r="D66">
        <f t="shared" si="0"/>
        <v>0</v>
      </c>
    </row>
    <row r="67" ht="12.75">
      <c r="D67">
        <f t="shared" si="0"/>
        <v>0</v>
      </c>
    </row>
    <row r="68" ht="12.75">
      <c r="D68">
        <f t="shared" si="0"/>
        <v>0</v>
      </c>
    </row>
    <row r="69" ht="12.75">
      <c r="D69">
        <f t="shared" si="0"/>
        <v>0</v>
      </c>
    </row>
    <row r="70" spans="1:4" ht="12.75">
      <c r="A70" s="1"/>
      <c r="D70">
        <f t="shared" si="0"/>
        <v>0</v>
      </c>
    </row>
    <row r="71" spans="1:4" ht="12.75">
      <c r="A71" s="1"/>
      <c r="D71">
        <f t="shared" si="0"/>
        <v>0</v>
      </c>
    </row>
    <row r="72" spans="1:4" ht="12.75">
      <c r="A72" s="1"/>
      <c r="D72">
        <f t="shared" si="0"/>
        <v>0</v>
      </c>
    </row>
    <row r="73" spans="1:4" ht="12.75">
      <c r="A73" s="1"/>
      <c r="D73">
        <f t="shared" si="0"/>
        <v>0</v>
      </c>
    </row>
    <row r="74" ht="12.75">
      <c r="D74">
        <f t="shared" si="0"/>
        <v>0</v>
      </c>
    </row>
    <row r="75" ht="12.75">
      <c r="D75">
        <f t="shared" si="0"/>
        <v>0</v>
      </c>
    </row>
    <row r="76" ht="12.75">
      <c r="D76">
        <f t="shared" si="0"/>
        <v>0</v>
      </c>
    </row>
    <row r="77" ht="12.75">
      <c r="D77">
        <f t="shared" si="0"/>
        <v>0</v>
      </c>
    </row>
    <row r="78" ht="12.75">
      <c r="D78">
        <f t="shared" si="0"/>
        <v>0</v>
      </c>
    </row>
    <row r="79" ht="12.75">
      <c r="D79">
        <f t="shared" si="0"/>
        <v>0</v>
      </c>
    </row>
    <row r="80" ht="12.75">
      <c r="D80">
        <f t="shared" si="0"/>
        <v>0</v>
      </c>
    </row>
    <row r="81" ht="12.75">
      <c r="D81">
        <f t="shared" si="0"/>
        <v>0</v>
      </c>
    </row>
    <row r="82" ht="12.75">
      <c r="D82">
        <f t="shared" si="0"/>
        <v>0</v>
      </c>
    </row>
    <row r="83" ht="12.75">
      <c r="D83">
        <f t="shared" si="0"/>
        <v>0</v>
      </c>
    </row>
    <row r="84" ht="12.75">
      <c r="D84">
        <f t="shared" si="0"/>
        <v>0</v>
      </c>
    </row>
    <row r="85" ht="12.75">
      <c r="D85">
        <f t="shared" si="0"/>
        <v>0</v>
      </c>
    </row>
    <row r="86" ht="12.75">
      <c r="D86">
        <f t="shared" si="0"/>
        <v>0</v>
      </c>
    </row>
    <row r="87" ht="12.75">
      <c r="D87">
        <f t="shared" si="0"/>
        <v>0</v>
      </c>
    </row>
    <row r="88" ht="12.75">
      <c r="D88">
        <f t="shared" si="0"/>
        <v>0</v>
      </c>
    </row>
    <row r="89" ht="12.75">
      <c r="D89">
        <f t="shared" si="0"/>
        <v>0</v>
      </c>
    </row>
    <row r="90" ht="12.75">
      <c r="D90">
        <f t="shared" si="0"/>
        <v>0</v>
      </c>
    </row>
    <row r="91" ht="12.75">
      <c r="D91">
        <f t="shared" si="0"/>
        <v>0</v>
      </c>
    </row>
    <row r="92" ht="12.75">
      <c r="D92">
        <f t="shared" si="0"/>
        <v>0</v>
      </c>
    </row>
    <row r="93" ht="12.75">
      <c r="D93">
        <f t="shared" si="0"/>
        <v>0</v>
      </c>
    </row>
    <row r="94" ht="12.75">
      <c r="D94">
        <f aca="true" t="shared" si="2" ref="D94:D137">D93+$J$18</f>
        <v>0</v>
      </c>
    </row>
    <row r="95" ht="12.75">
      <c r="D95">
        <f t="shared" si="2"/>
        <v>0</v>
      </c>
    </row>
    <row r="96" ht="12.75">
      <c r="D96">
        <f t="shared" si="2"/>
        <v>0</v>
      </c>
    </row>
    <row r="97" ht="12.75">
      <c r="D97">
        <f t="shared" si="2"/>
        <v>0</v>
      </c>
    </row>
    <row r="98" ht="12.75">
      <c r="D98">
        <f t="shared" si="2"/>
        <v>0</v>
      </c>
    </row>
    <row r="99" ht="12.75">
      <c r="D99">
        <f t="shared" si="2"/>
        <v>0</v>
      </c>
    </row>
    <row r="100" ht="12.75">
      <c r="D100">
        <f t="shared" si="2"/>
        <v>0</v>
      </c>
    </row>
    <row r="101" ht="12.75">
      <c r="D101">
        <f t="shared" si="2"/>
        <v>0</v>
      </c>
    </row>
    <row r="102" ht="12.75">
      <c r="D102">
        <f t="shared" si="2"/>
        <v>0</v>
      </c>
    </row>
    <row r="103" ht="12.75">
      <c r="D103">
        <f t="shared" si="2"/>
        <v>0</v>
      </c>
    </row>
    <row r="104" ht="12.75">
      <c r="D104">
        <f t="shared" si="2"/>
        <v>0</v>
      </c>
    </row>
    <row r="105" ht="12.75">
      <c r="D105">
        <f t="shared" si="2"/>
        <v>0</v>
      </c>
    </row>
    <row r="106" ht="12.75">
      <c r="D106">
        <f t="shared" si="2"/>
        <v>0</v>
      </c>
    </row>
    <row r="107" ht="12.75">
      <c r="D107">
        <f t="shared" si="2"/>
        <v>0</v>
      </c>
    </row>
    <row r="108" ht="12.75">
      <c r="D108">
        <f t="shared" si="2"/>
        <v>0</v>
      </c>
    </row>
    <row r="109" ht="12.75">
      <c r="D109">
        <f t="shared" si="2"/>
        <v>0</v>
      </c>
    </row>
    <row r="110" ht="12.75">
      <c r="D110">
        <f t="shared" si="2"/>
        <v>0</v>
      </c>
    </row>
    <row r="111" ht="12.75">
      <c r="D111">
        <f t="shared" si="2"/>
        <v>0</v>
      </c>
    </row>
    <row r="112" ht="12.75">
      <c r="D112">
        <f t="shared" si="2"/>
        <v>0</v>
      </c>
    </row>
    <row r="113" ht="12.75">
      <c r="D113">
        <f t="shared" si="2"/>
        <v>0</v>
      </c>
    </row>
    <row r="114" ht="12.75">
      <c r="D114">
        <f t="shared" si="2"/>
        <v>0</v>
      </c>
    </row>
    <row r="115" ht="12.75">
      <c r="D115">
        <f t="shared" si="2"/>
        <v>0</v>
      </c>
    </row>
    <row r="116" ht="12.75">
      <c r="D116">
        <f t="shared" si="2"/>
        <v>0</v>
      </c>
    </row>
    <row r="117" ht="12.75">
      <c r="D117">
        <f t="shared" si="2"/>
        <v>0</v>
      </c>
    </row>
    <row r="118" ht="12.75">
      <c r="D118">
        <f t="shared" si="2"/>
        <v>0</v>
      </c>
    </row>
    <row r="119" ht="12.75">
      <c r="D119">
        <f t="shared" si="2"/>
        <v>0</v>
      </c>
    </row>
    <row r="120" ht="12.75">
      <c r="D120">
        <f t="shared" si="2"/>
        <v>0</v>
      </c>
    </row>
    <row r="121" ht="12.75">
      <c r="D121">
        <f t="shared" si="2"/>
        <v>0</v>
      </c>
    </row>
    <row r="122" ht="12.75">
      <c r="D122">
        <f t="shared" si="2"/>
        <v>0</v>
      </c>
    </row>
    <row r="123" ht="12.75">
      <c r="D123">
        <f t="shared" si="2"/>
        <v>0</v>
      </c>
    </row>
    <row r="124" ht="12.75">
      <c r="D124">
        <f t="shared" si="2"/>
        <v>0</v>
      </c>
    </row>
    <row r="125" ht="12.75">
      <c r="D125">
        <f t="shared" si="2"/>
        <v>0</v>
      </c>
    </row>
    <row r="126" ht="12.75">
      <c r="D126">
        <f t="shared" si="2"/>
        <v>0</v>
      </c>
    </row>
    <row r="127" ht="12.75">
      <c r="D127">
        <f t="shared" si="2"/>
        <v>0</v>
      </c>
    </row>
    <row r="128" ht="12.75">
      <c r="D128">
        <f t="shared" si="2"/>
        <v>0</v>
      </c>
    </row>
    <row r="129" ht="12.75">
      <c r="D129">
        <f t="shared" si="2"/>
        <v>0</v>
      </c>
    </row>
    <row r="130" ht="12.75">
      <c r="D130">
        <f t="shared" si="2"/>
        <v>0</v>
      </c>
    </row>
    <row r="131" ht="12.75">
      <c r="D131">
        <f t="shared" si="2"/>
        <v>0</v>
      </c>
    </row>
    <row r="132" ht="12.75">
      <c r="D132">
        <f t="shared" si="2"/>
        <v>0</v>
      </c>
    </row>
    <row r="133" ht="12.75">
      <c r="D133">
        <f t="shared" si="2"/>
        <v>0</v>
      </c>
    </row>
    <row r="134" ht="12.75">
      <c r="D134">
        <f t="shared" si="2"/>
        <v>0</v>
      </c>
    </row>
    <row r="135" ht="12.75">
      <c r="D135">
        <f t="shared" si="2"/>
        <v>0</v>
      </c>
    </row>
    <row r="136" ht="12.75">
      <c r="D136">
        <f t="shared" si="2"/>
        <v>0</v>
      </c>
    </row>
    <row r="137" ht="12.75">
      <c r="D137">
        <f t="shared" si="2"/>
        <v>0</v>
      </c>
    </row>
  </sheetData>
  <mergeCells count="5">
    <mergeCell ref="J3:K3"/>
    <mergeCell ref="H3:I3"/>
    <mergeCell ref="A4:B4"/>
    <mergeCell ref="F3:G3"/>
    <mergeCell ref="D3:E3"/>
  </mergeCells>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Mme Brière</dc:creator>
  <cp:keywords/>
  <dc:description/>
  <cp:lastModifiedBy>T.BRIERE</cp:lastModifiedBy>
  <dcterms:created xsi:type="dcterms:W3CDTF">2005-03-09T18:22:54Z</dcterms:created>
  <dcterms:modified xsi:type="dcterms:W3CDTF">2007-02-22T09:13:44Z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